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filterPrivacy="1" codeName="ThisWorkbook" defaultThemeVersion="166925"/>
  <xr:revisionPtr revIDLastSave="0" documentId="13_ncr:1_{F4EA4CD7-8E25-46D7-B6C2-DE80C9E9EF1A}" xr6:coauthVersionLast="36" xr6:coauthVersionMax="36" xr10:uidLastSave="{00000000-0000-0000-0000-000000000000}"/>
  <bookViews>
    <workbookView xWindow="0" yWindow="0" windowWidth="20490" windowHeight="8940" xr2:uid="{45DD23D0-0716-431F-993A-23684BB3BEEE}"/>
  </bookViews>
  <sheets>
    <sheet name="Sheet1" sheetId="1" r:id="rId1"/>
    <sheet name="graph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4" i="1" l="1"/>
  <c r="D51" i="1" l="1"/>
  <c r="D52" i="1" s="1"/>
  <c r="D53" i="1" s="1"/>
  <c r="K2" i="1"/>
  <c r="K3" i="1" s="1"/>
  <c r="K5" i="1" s="1"/>
  <c r="C51" i="1" s="1"/>
  <c r="K1" i="1"/>
  <c r="C52" i="1" l="1"/>
  <c r="E51" i="1"/>
  <c r="F52" i="1" s="1"/>
  <c r="G53" i="1" s="1"/>
  <c r="H54" i="1" s="1"/>
  <c r="D54" i="1" s="1"/>
  <c r="E52" i="1" l="1"/>
  <c r="F53" i="1" s="1"/>
  <c r="G54" i="1" s="1"/>
  <c r="H55" i="1" s="1"/>
  <c r="D55" i="1" s="1"/>
  <c r="C53" i="1"/>
  <c r="E53" i="1" l="1"/>
  <c r="F54" i="1" s="1"/>
  <c r="G55" i="1" s="1"/>
  <c r="H56" i="1" s="1"/>
  <c r="D56" i="1" s="1"/>
  <c r="C54" i="1"/>
  <c r="E54" i="1" l="1"/>
  <c r="F55" i="1" s="1"/>
  <c r="G56" i="1" s="1"/>
  <c r="H57" i="1" s="1"/>
  <c r="D57" i="1" s="1"/>
  <c r="C55" i="1"/>
  <c r="E55" i="1" l="1"/>
  <c r="F56" i="1" s="1"/>
  <c r="G57" i="1" s="1"/>
  <c r="H58" i="1" s="1"/>
  <c r="D58" i="1" s="1"/>
  <c r="C56" i="1"/>
  <c r="C57" i="1" l="1"/>
  <c r="E56" i="1"/>
  <c r="F57" i="1" s="1"/>
  <c r="G58" i="1" s="1"/>
  <c r="H59" i="1" s="1"/>
  <c r="D59" i="1" s="1"/>
  <c r="C58" i="1" l="1"/>
  <c r="E57" i="1"/>
  <c r="F58" i="1" s="1"/>
  <c r="G59" i="1" s="1"/>
  <c r="H60" i="1" s="1"/>
  <c r="D60" i="1" s="1"/>
  <c r="E58" i="1" l="1"/>
  <c r="F59" i="1" s="1"/>
  <c r="G60" i="1" s="1"/>
  <c r="H61" i="1" s="1"/>
  <c r="D61" i="1" s="1"/>
  <c r="C59" i="1"/>
  <c r="E59" i="1" l="1"/>
  <c r="F60" i="1" s="1"/>
  <c r="G61" i="1" s="1"/>
  <c r="H62" i="1" s="1"/>
  <c r="D62" i="1" s="1"/>
  <c r="C60" i="1"/>
  <c r="C61" i="1" l="1"/>
  <c r="E60" i="1"/>
  <c r="F61" i="1" s="1"/>
  <c r="G62" i="1" s="1"/>
  <c r="H63" i="1" s="1"/>
  <c r="D63" i="1" s="1"/>
  <c r="C62" i="1" l="1"/>
  <c r="E61" i="1"/>
  <c r="F62" i="1" s="1"/>
  <c r="G63" i="1" s="1"/>
  <c r="H64" i="1" s="1"/>
  <c r="D64" i="1" s="1"/>
  <c r="E62" i="1" l="1"/>
  <c r="F63" i="1" s="1"/>
  <c r="G64" i="1" s="1"/>
  <c r="H65" i="1" s="1"/>
  <c r="D65" i="1" s="1"/>
  <c r="C63" i="1"/>
  <c r="E63" i="1" l="1"/>
  <c r="F64" i="1" s="1"/>
  <c r="G65" i="1" s="1"/>
  <c r="H66" i="1" s="1"/>
  <c r="D66" i="1" s="1"/>
  <c r="C64" i="1"/>
  <c r="C65" i="1" l="1"/>
  <c r="E64" i="1"/>
  <c r="F65" i="1" s="1"/>
  <c r="G66" i="1" s="1"/>
  <c r="H67" i="1" s="1"/>
  <c r="D67" i="1" s="1"/>
  <c r="C66" i="1" l="1"/>
  <c r="E65" i="1"/>
  <c r="F66" i="1" s="1"/>
  <c r="G67" i="1" s="1"/>
  <c r="H68" i="1" s="1"/>
  <c r="D68" i="1" s="1"/>
  <c r="E66" i="1" l="1"/>
  <c r="F67" i="1" s="1"/>
  <c r="G68" i="1" s="1"/>
  <c r="H69" i="1" s="1"/>
  <c r="D69" i="1" s="1"/>
  <c r="C67" i="1"/>
  <c r="E67" i="1" l="1"/>
  <c r="F68" i="1" s="1"/>
  <c r="G69" i="1" s="1"/>
  <c r="H70" i="1" s="1"/>
  <c r="D70" i="1" s="1"/>
  <c r="C68" i="1"/>
  <c r="C69" i="1" l="1"/>
  <c r="E68" i="1"/>
  <c r="F69" i="1" s="1"/>
  <c r="G70" i="1" s="1"/>
  <c r="H71" i="1" s="1"/>
  <c r="D71" i="1" s="1"/>
  <c r="C70" i="1" l="1"/>
  <c r="E69" i="1"/>
  <c r="F70" i="1" s="1"/>
  <c r="G71" i="1" s="1"/>
  <c r="H72" i="1" s="1"/>
  <c r="D72" i="1" s="1"/>
  <c r="E70" i="1" l="1"/>
  <c r="F71" i="1" s="1"/>
  <c r="G72" i="1" s="1"/>
  <c r="H73" i="1" s="1"/>
  <c r="D73" i="1" s="1"/>
  <c r="C71" i="1"/>
  <c r="E71" i="1" l="1"/>
  <c r="F72" i="1" s="1"/>
  <c r="G73" i="1" s="1"/>
  <c r="H74" i="1" s="1"/>
  <c r="D74" i="1" s="1"/>
  <c r="C72" i="1"/>
  <c r="C73" i="1" l="1"/>
  <c r="E72" i="1"/>
  <c r="F73" i="1" s="1"/>
  <c r="G74" i="1" s="1"/>
  <c r="H75" i="1" s="1"/>
  <c r="D75" i="1" s="1"/>
  <c r="C74" i="1" l="1"/>
  <c r="E73" i="1"/>
  <c r="F74" i="1" s="1"/>
  <c r="G75" i="1" s="1"/>
  <c r="H76" i="1" s="1"/>
  <c r="D76" i="1" s="1"/>
  <c r="E74" i="1" l="1"/>
  <c r="F75" i="1" s="1"/>
  <c r="G76" i="1" s="1"/>
  <c r="H77" i="1" s="1"/>
  <c r="D77" i="1" s="1"/>
  <c r="C75" i="1"/>
  <c r="E75" i="1" l="1"/>
  <c r="F76" i="1" s="1"/>
  <c r="G77" i="1" s="1"/>
  <c r="H78" i="1" s="1"/>
  <c r="D78" i="1" s="1"/>
  <c r="C76" i="1"/>
  <c r="C77" i="1" l="1"/>
  <c r="E76" i="1"/>
  <c r="F77" i="1" s="1"/>
  <c r="G78" i="1" s="1"/>
  <c r="H79" i="1" s="1"/>
  <c r="D79" i="1" s="1"/>
  <c r="C78" i="1" l="1"/>
  <c r="E77" i="1"/>
  <c r="F78" i="1" s="1"/>
  <c r="G79" i="1" s="1"/>
  <c r="H80" i="1" s="1"/>
  <c r="D80" i="1" s="1"/>
  <c r="E78" i="1" l="1"/>
  <c r="F79" i="1" s="1"/>
  <c r="G80" i="1" s="1"/>
  <c r="H81" i="1" s="1"/>
  <c r="D81" i="1" s="1"/>
  <c r="C79" i="1"/>
  <c r="E79" i="1" l="1"/>
  <c r="F80" i="1" s="1"/>
  <c r="G81" i="1" s="1"/>
  <c r="H82" i="1" s="1"/>
  <c r="D82" i="1" s="1"/>
  <c r="C80" i="1"/>
  <c r="C81" i="1" l="1"/>
  <c r="E80" i="1"/>
  <c r="F81" i="1" s="1"/>
  <c r="G82" i="1" s="1"/>
  <c r="H83" i="1" s="1"/>
  <c r="D83" i="1" s="1"/>
  <c r="C82" i="1" l="1"/>
  <c r="E81" i="1"/>
  <c r="F82" i="1" s="1"/>
  <c r="G83" i="1" s="1"/>
  <c r="H84" i="1" s="1"/>
  <c r="D84" i="1" s="1"/>
  <c r="E82" i="1" l="1"/>
  <c r="F83" i="1" s="1"/>
  <c r="G84" i="1" s="1"/>
  <c r="H85" i="1" s="1"/>
  <c r="D85" i="1" s="1"/>
  <c r="C83" i="1"/>
  <c r="E83" i="1" l="1"/>
  <c r="F84" i="1" s="1"/>
  <c r="G85" i="1" s="1"/>
  <c r="H86" i="1" s="1"/>
  <c r="D86" i="1" s="1"/>
  <c r="C84" i="1"/>
  <c r="C85" i="1" l="1"/>
  <c r="E84" i="1"/>
  <c r="F85" i="1" s="1"/>
  <c r="G86" i="1" s="1"/>
  <c r="H87" i="1" s="1"/>
  <c r="D87" i="1" s="1"/>
  <c r="C86" i="1" l="1"/>
  <c r="E85" i="1"/>
  <c r="F86" i="1" s="1"/>
  <c r="G87" i="1" s="1"/>
  <c r="H88" i="1" s="1"/>
  <c r="D88" i="1" s="1"/>
  <c r="E86" i="1" l="1"/>
  <c r="F87" i="1" s="1"/>
  <c r="G88" i="1" s="1"/>
  <c r="H89" i="1" s="1"/>
  <c r="D89" i="1" s="1"/>
  <c r="C87" i="1"/>
  <c r="C88" i="1" l="1"/>
  <c r="E87" i="1"/>
  <c r="F88" i="1" s="1"/>
  <c r="G89" i="1" s="1"/>
  <c r="H90" i="1" s="1"/>
  <c r="D90" i="1" s="1"/>
  <c r="C89" i="1" l="1"/>
  <c r="E88" i="1"/>
  <c r="F89" i="1" s="1"/>
  <c r="G90" i="1" s="1"/>
  <c r="H91" i="1" s="1"/>
  <c r="D91" i="1" s="1"/>
  <c r="E89" i="1" l="1"/>
  <c r="F90" i="1" s="1"/>
  <c r="G91" i="1" s="1"/>
  <c r="H92" i="1" s="1"/>
  <c r="D92" i="1" s="1"/>
  <c r="C90" i="1"/>
  <c r="E90" i="1" l="1"/>
  <c r="F91" i="1" s="1"/>
  <c r="G92" i="1" s="1"/>
  <c r="H93" i="1" s="1"/>
  <c r="D93" i="1" s="1"/>
  <c r="C91" i="1"/>
  <c r="C92" i="1" l="1"/>
  <c r="E91" i="1"/>
  <c r="F92" i="1" s="1"/>
  <c r="G93" i="1" s="1"/>
  <c r="H94" i="1" s="1"/>
  <c r="D94" i="1" s="1"/>
  <c r="C93" i="1" l="1"/>
  <c r="E92" i="1"/>
  <c r="F93" i="1" s="1"/>
  <c r="G94" i="1" s="1"/>
  <c r="H95" i="1" s="1"/>
  <c r="D95" i="1" s="1"/>
  <c r="E93" i="1" l="1"/>
  <c r="F94" i="1" s="1"/>
  <c r="G95" i="1" s="1"/>
  <c r="H96" i="1" s="1"/>
  <c r="D96" i="1" s="1"/>
  <c r="C94" i="1"/>
  <c r="E94" i="1" l="1"/>
  <c r="F95" i="1" s="1"/>
  <c r="G96" i="1" s="1"/>
  <c r="H97" i="1" s="1"/>
  <c r="D97" i="1" s="1"/>
  <c r="C95" i="1"/>
  <c r="C96" i="1" l="1"/>
  <c r="E95" i="1"/>
  <c r="F96" i="1" s="1"/>
  <c r="G97" i="1" s="1"/>
  <c r="H98" i="1" s="1"/>
  <c r="D98" i="1" s="1"/>
  <c r="C97" i="1" l="1"/>
  <c r="E96" i="1"/>
  <c r="F97" i="1" s="1"/>
  <c r="G98" i="1" s="1"/>
  <c r="H99" i="1" s="1"/>
  <c r="D99" i="1" s="1"/>
  <c r="E97" i="1" l="1"/>
  <c r="F98" i="1" s="1"/>
  <c r="G99" i="1" s="1"/>
  <c r="H100" i="1" s="1"/>
  <c r="D100" i="1" s="1"/>
  <c r="C98" i="1"/>
  <c r="E98" i="1" l="1"/>
  <c r="F99" i="1" s="1"/>
  <c r="G100" i="1" s="1"/>
  <c r="H101" i="1" s="1"/>
  <c r="D101" i="1" s="1"/>
  <c r="C99" i="1"/>
  <c r="C100" i="1" l="1"/>
  <c r="E99" i="1"/>
  <c r="F100" i="1" s="1"/>
  <c r="G101" i="1" s="1"/>
  <c r="H102" i="1" s="1"/>
  <c r="D102" i="1" s="1"/>
  <c r="C101" i="1" l="1"/>
  <c r="E100" i="1"/>
  <c r="F101" i="1" s="1"/>
  <c r="G102" i="1" s="1"/>
  <c r="H103" i="1" s="1"/>
  <c r="D103" i="1" s="1"/>
  <c r="E101" i="1" l="1"/>
  <c r="F102" i="1" s="1"/>
  <c r="G103" i="1" s="1"/>
  <c r="H104" i="1" s="1"/>
  <c r="D104" i="1" s="1"/>
  <c r="C102" i="1"/>
  <c r="E102" i="1" l="1"/>
  <c r="F103" i="1" s="1"/>
  <c r="G104" i="1" s="1"/>
  <c r="H105" i="1" s="1"/>
  <c r="D105" i="1" s="1"/>
  <c r="C103" i="1"/>
  <c r="C104" i="1" l="1"/>
  <c r="E103" i="1"/>
  <c r="F104" i="1" s="1"/>
  <c r="G105" i="1" s="1"/>
  <c r="H106" i="1" s="1"/>
  <c r="D106" i="1" s="1"/>
  <c r="C105" i="1" l="1"/>
  <c r="E104" i="1"/>
  <c r="F105" i="1" s="1"/>
  <c r="G106" i="1" s="1"/>
  <c r="H107" i="1" s="1"/>
  <c r="D107" i="1" s="1"/>
  <c r="E105" i="1" l="1"/>
  <c r="F106" i="1" s="1"/>
  <c r="G107" i="1" s="1"/>
  <c r="H108" i="1" s="1"/>
  <c r="D108" i="1" s="1"/>
  <c r="C106" i="1"/>
  <c r="E106" i="1" l="1"/>
  <c r="F107" i="1" s="1"/>
  <c r="G108" i="1" s="1"/>
  <c r="H109" i="1" s="1"/>
  <c r="D109" i="1" s="1"/>
  <c r="C107" i="1"/>
  <c r="C108" i="1" l="1"/>
  <c r="E107" i="1"/>
  <c r="F108" i="1" s="1"/>
  <c r="G109" i="1" s="1"/>
  <c r="H110" i="1" s="1"/>
  <c r="D110" i="1" s="1"/>
  <c r="C109" i="1" l="1"/>
  <c r="E108" i="1"/>
  <c r="F109" i="1" s="1"/>
  <c r="G110" i="1" s="1"/>
  <c r="H111" i="1" s="1"/>
  <c r="D111" i="1" s="1"/>
  <c r="E109" i="1" l="1"/>
  <c r="F110" i="1" s="1"/>
  <c r="G111" i="1" s="1"/>
  <c r="H112" i="1" s="1"/>
  <c r="D112" i="1" s="1"/>
  <c r="C110" i="1"/>
  <c r="E110" i="1" l="1"/>
  <c r="F111" i="1" s="1"/>
  <c r="G112" i="1" s="1"/>
  <c r="H113" i="1" s="1"/>
  <c r="D113" i="1" s="1"/>
  <c r="C111" i="1"/>
  <c r="C112" i="1" l="1"/>
  <c r="E111" i="1"/>
  <c r="F112" i="1" s="1"/>
  <c r="G113" i="1" s="1"/>
  <c r="H114" i="1" s="1"/>
  <c r="D114" i="1" s="1"/>
  <c r="C113" i="1" l="1"/>
  <c r="E112" i="1"/>
  <c r="F113" i="1" s="1"/>
  <c r="G114" i="1" s="1"/>
  <c r="H115" i="1" s="1"/>
  <c r="D115" i="1" s="1"/>
  <c r="E113" i="1" l="1"/>
  <c r="F114" i="1" s="1"/>
  <c r="G115" i="1" s="1"/>
  <c r="H116" i="1" s="1"/>
  <c r="D116" i="1" s="1"/>
  <c r="C114" i="1"/>
  <c r="E114" i="1" l="1"/>
  <c r="F115" i="1" s="1"/>
  <c r="G116" i="1" s="1"/>
  <c r="H117" i="1" s="1"/>
  <c r="D117" i="1" s="1"/>
  <c r="C115" i="1"/>
  <c r="C116" i="1" l="1"/>
  <c r="E115" i="1"/>
  <c r="F116" i="1" s="1"/>
  <c r="G117" i="1" s="1"/>
  <c r="H118" i="1" s="1"/>
  <c r="D118" i="1" s="1"/>
  <c r="C117" i="1" l="1"/>
  <c r="E116" i="1"/>
  <c r="F117" i="1" s="1"/>
  <c r="G118" i="1" s="1"/>
  <c r="H119" i="1" s="1"/>
  <c r="D119" i="1" s="1"/>
  <c r="E117" i="1" l="1"/>
  <c r="F118" i="1" s="1"/>
  <c r="G119" i="1" s="1"/>
  <c r="H120" i="1" s="1"/>
  <c r="D120" i="1" s="1"/>
  <c r="C118" i="1"/>
  <c r="E118" i="1" l="1"/>
  <c r="F119" i="1" s="1"/>
  <c r="G120" i="1" s="1"/>
  <c r="H121" i="1" s="1"/>
  <c r="D121" i="1" s="1"/>
  <c r="C119" i="1"/>
  <c r="C120" i="1" l="1"/>
  <c r="E119" i="1"/>
  <c r="F120" i="1" s="1"/>
  <c r="G121" i="1" s="1"/>
  <c r="H122" i="1" s="1"/>
  <c r="D122" i="1" s="1"/>
  <c r="C121" i="1" l="1"/>
  <c r="E120" i="1"/>
  <c r="F121" i="1" s="1"/>
  <c r="G122" i="1" s="1"/>
  <c r="H123" i="1" s="1"/>
  <c r="D123" i="1" s="1"/>
  <c r="E121" i="1" l="1"/>
  <c r="F122" i="1" s="1"/>
  <c r="G123" i="1" s="1"/>
  <c r="H124" i="1" s="1"/>
  <c r="D124" i="1" s="1"/>
  <c r="C122" i="1"/>
  <c r="E122" i="1" l="1"/>
  <c r="F123" i="1" s="1"/>
  <c r="G124" i="1" s="1"/>
  <c r="H125" i="1" s="1"/>
  <c r="D125" i="1" s="1"/>
  <c r="C123" i="1"/>
  <c r="C124" i="1" l="1"/>
  <c r="E123" i="1"/>
  <c r="F124" i="1" s="1"/>
  <c r="G125" i="1" s="1"/>
  <c r="C125" i="1" l="1"/>
  <c r="E124" i="1"/>
  <c r="F125" i="1" s="1"/>
  <c r="E125" i="1" l="1"/>
</calcChain>
</file>

<file path=xl/sharedStrings.xml><?xml version="1.0" encoding="utf-8"?>
<sst xmlns="http://schemas.openxmlformats.org/spreadsheetml/2006/main" count="18" uniqueCount="16">
  <si>
    <t>平均</t>
  </si>
  <si>
    <t>許容欠品率</t>
  </si>
  <si>
    <t>標準偏差</t>
  </si>
  <si>
    <t>リードタイム</t>
  </si>
  <si>
    <t>日</t>
  </si>
  <si>
    <t>安全在庫</t>
  </si>
  <si>
    <t>発注間隔</t>
  </si>
  <si>
    <t>サイクル在庫</t>
  </si>
  <si>
    <t>日付</t>
  </si>
  <si>
    <t>売上</t>
  </si>
  <si>
    <t>在庫補充目標量</t>
  </si>
  <si>
    <t>倉庫内在庫</t>
  </si>
  <si>
    <t>発注量</t>
  </si>
  <si>
    <t>未入荷在庫１</t>
  </si>
  <si>
    <t>未入荷在庫２</t>
  </si>
  <si>
    <t>入荷量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</si>
</sst>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_ "/>
    <numFmt numFmtId="165" formatCode="0_);[Red]\(0\)"/>
    <numFmt numFmtId="166" formatCode="0.00_ 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22"/>
      <scheme val="minor"/>
    </font>
    <font>
      <b/>
      <sz val="11"/>
      <color rgb="FF002060"/>
      <name val="ＭＳ Ｐゴシック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0" fontId="0" fillId="0" borderId="0" xfId="0" applyNumberFormat="1" applyFill="1" applyBorder="1" applyAlignment="1">
      <alignment vertical="center"/>
    </xf>
    <xf numFmtId="3" fontId="0" fillId="0" borderId="0" xfId="0" applyNumberFormat="1" applyAlignment="1">
      <alignment horizontal="right" vertical="center"/>
    </xf>
    <xf numFmtId="9" fontId="0" fillId="0" borderId="0" xfId="0" applyNumberForma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1" fillId="0" borderId="0" xfId="0" applyFont="1" applyAlignment="1"/>
    <xf numFmtId="164" fontId="2" fillId="0" borderId="0" xfId="0" applyNumberFormat="1" applyFont="1" applyBorder="1" applyAlignment="1">
      <alignment vertical="center"/>
    </xf>
    <xf numFmtId="165" fontId="0" fillId="0" borderId="0" xfId="0" applyNumberFormat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0" fillId="0" borderId="0" xfId="0" applyAlignment="1"/>
    <xf numFmtId="0" fontId="0" fillId="0" borderId="0" xfId="0" applyFill="1" applyBorder="1" applyAlignment="1">
      <alignment horizontal="center" vertical="center"/>
    </xf>
    <xf numFmtId="166" fontId="0" fillId="0" borderId="0" xfId="0" applyNumberFormat="1" applyFill="1" applyBorder="1" applyAlignment="1">
      <alignment vertical="center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2</a:t>
            </a:r>
            <a:r>
              <a:rPr lang="ja-JP" altLang="en-US"/>
              <a:t>月</a:t>
            </a:r>
            <a:r>
              <a:rPr lang="en-US" altLang="ja-JP"/>
              <a:t>15</a:t>
            </a:r>
            <a:r>
              <a:rPr lang="ja-JP" altLang="en-US"/>
              <a:t>日から</a:t>
            </a:r>
            <a:r>
              <a:rPr lang="en-US" altLang="ja-JP"/>
              <a:t>4</a:t>
            </a:r>
            <a:r>
              <a:rPr lang="ja-JP" altLang="en-US"/>
              <a:t>月</a:t>
            </a:r>
            <a:r>
              <a:rPr lang="en-US" altLang="ja-JP"/>
              <a:t>30</a:t>
            </a:r>
            <a:r>
              <a:rPr lang="ja-JP" altLang="en-US"/>
              <a:t>日までの在庫推移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Sheet1!$A$51:$A$125</c:f>
              <c:numCache>
                <c:formatCode>dd/mm/yyyy</c:formatCode>
                <c:ptCount val="75"/>
                <c:pt idx="0">
                  <c:v>43146</c:v>
                </c:pt>
                <c:pt idx="1">
                  <c:v>43147</c:v>
                </c:pt>
                <c:pt idx="2">
                  <c:v>43148</c:v>
                </c:pt>
                <c:pt idx="3">
                  <c:v>43149</c:v>
                </c:pt>
                <c:pt idx="4">
                  <c:v>43150</c:v>
                </c:pt>
                <c:pt idx="5">
                  <c:v>43151</c:v>
                </c:pt>
                <c:pt idx="6">
                  <c:v>43152</c:v>
                </c:pt>
                <c:pt idx="7">
                  <c:v>43153</c:v>
                </c:pt>
                <c:pt idx="8">
                  <c:v>43154</c:v>
                </c:pt>
                <c:pt idx="9">
                  <c:v>43155</c:v>
                </c:pt>
                <c:pt idx="10">
                  <c:v>43156</c:v>
                </c:pt>
                <c:pt idx="11">
                  <c:v>43157</c:v>
                </c:pt>
                <c:pt idx="12">
                  <c:v>43158</c:v>
                </c:pt>
                <c:pt idx="13">
                  <c:v>43159</c:v>
                </c:pt>
                <c:pt idx="14">
                  <c:v>43160</c:v>
                </c:pt>
                <c:pt idx="15">
                  <c:v>43161</c:v>
                </c:pt>
                <c:pt idx="16">
                  <c:v>43162</c:v>
                </c:pt>
                <c:pt idx="17">
                  <c:v>43163</c:v>
                </c:pt>
                <c:pt idx="18">
                  <c:v>43164</c:v>
                </c:pt>
                <c:pt idx="19">
                  <c:v>43165</c:v>
                </c:pt>
                <c:pt idx="20">
                  <c:v>43166</c:v>
                </c:pt>
                <c:pt idx="21">
                  <c:v>43167</c:v>
                </c:pt>
                <c:pt idx="22">
                  <c:v>43168</c:v>
                </c:pt>
                <c:pt idx="23">
                  <c:v>43169</c:v>
                </c:pt>
                <c:pt idx="24">
                  <c:v>43170</c:v>
                </c:pt>
                <c:pt idx="25">
                  <c:v>43171</c:v>
                </c:pt>
                <c:pt idx="26">
                  <c:v>43172</c:v>
                </c:pt>
                <c:pt idx="27">
                  <c:v>43173</c:v>
                </c:pt>
                <c:pt idx="28">
                  <c:v>43174</c:v>
                </c:pt>
                <c:pt idx="29">
                  <c:v>43175</c:v>
                </c:pt>
                <c:pt idx="30">
                  <c:v>43176</c:v>
                </c:pt>
                <c:pt idx="31">
                  <c:v>43177</c:v>
                </c:pt>
                <c:pt idx="32">
                  <c:v>43178</c:v>
                </c:pt>
                <c:pt idx="33">
                  <c:v>43179</c:v>
                </c:pt>
                <c:pt idx="34">
                  <c:v>43180</c:v>
                </c:pt>
                <c:pt idx="35">
                  <c:v>43181</c:v>
                </c:pt>
                <c:pt idx="36">
                  <c:v>43182</c:v>
                </c:pt>
                <c:pt idx="37">
                  <c:v>43183</c:v>
                </c:pt>
                <c:pt idx="38">
                  <c:v>43184</c:v>
                </c:pt>
                <c:pt idx="39">
                  <c:v>43185</c:v>
                </c:pt>
                <c:pt idx="40">
                  <c:v>43186</c:v>
                </c:pt>
                <c:pt idx="41">
                  <c:v>43187</c:v>
                </c:pt>
                <c:pt idx="42">
                  <c:v>43188</c:v>
                </c:pt>
                <c:pt idx="43">
                  <c:v>43189</c:v>
                </c:pt>
                <c:pt idx="44">
                  <c:v>43190</c:v>
                </c:pt>
                <c:pt idx="45">
                  <c:v>43191</c:v>
                </c:pt>
                <c:pt idx="46">
                  <c:v>43192</c:v>
                </c:pt>
                <c:pt idx="47">
                  <c:v>43193</c:v>
                </c:pt>
                <c:pt idx="48">
                  <c:v>43194</c:v>
                </c:pt>
                <c:pt idx="49">
                  <c:v>43195</c:v>
                </c:pt>
                <c:pt idx="50">
                  <c:v>43196</c:v>
                </c:pt>
                <c:pt idx="51">
                  <c:v>43197</c:v>
                </c:pt>
                <c:pt idx="52">
                  <c:v>43198</c:v>
                </c:pt>
                <c:pt idx="53">
                  <c:v>43199</c:v>
                </c:pt>
                <c:pt idx="54">
                  <c:v>43200</c:v>
                </c:pt>
                <c:pt idx="55">
                  <c:v>43201</c:v>
                </c:pt>
                <c:pt idx="56">
                  <c:v>43202</c:v>
                </c:pt>
                <c:pt idx="57">
                  <c:v>43203</c:v>
                </c:pt>
                <c:pt idx="58">
                  <c:v>43204</c:v>
                </c:pt>
                <c:pt idx="59">
                  <c:v>43205</c:v>
                </c:pt>
                <c:pt idx="60">
                  <c:v>43206</c:v>
                </c:pt>
                <c:pt idx="61">
                  <c:v>43207</c:v>
                </c:pt>
                <c:pt idx="62">
                  <c:v>43208</c:v>
                </c:pt>
                <c:pt idx="63">
                  <c:v>43209</c:v>
                </c:pt>
                <c:pt idx="64">
                  <c:v>43210</c:v>
                </c:pt>
                <c:pt idx="65">
                  <c:v>43211</c:v>
                </c:pt>
                <c:pt idx="66">
                  <c:v>43212</c:v>
                </c:pt>
                <c:pt idx="67">
                  <c:v>43213</c:v>
                </c:pt>
                <c:pt idx="68">
                  <c:v>43214</c:v>
                </c:pt>
                <c:pt idx="69">
                  <c:v>43215</c:v>
                </c:pt>
                <c:pt idx="70">
                  <c:v>43216</c:v>
                </c:pt>
                <c:pt idx="71">
                  <c:v>43217</c:v>
                </c:pt>
                <c:pt idx="72">
                  <c:v>43218</c:v>
                </c:pt>
                <c:pt idx="73">
                  <c:v>43219</c:v>
                </c:pt>
                <c:pt idx="74">
                  <c:v>43220</c:v>
                </c:pt>
              </c:numCache>
            </c:numRef>
          </c:cat>
          <c:val>
            <c:numRef>
              <c:f>Sheet1!$D$51:$D$125</c:f>
              <c:numCache>
                <c:formatCode>0_);[Red]\(0\)</c:formatCode>
                <c:ptCount val="75"/>
                <c:pt idx="0">
                  <c:v>4050</c:v>
                </c:pt>
                <c:pt idx="1">
                  <c:v>3890</c:v>
                </c:pt>
                <c:pt idx="2">
                  <c:v>3535</c:v>
                </c:pt>
                <c:pt idx="3">
                  <c:v>4198.9030120274683</c:v>
                </c:pt>
                <c:pt idx="4">
                  <c:v>2661.9030120274683</c:v>
                </c:pt>
                <c:pt idx="5">
                  <c:v>1670.9030120274683</c:v>
                </c:pt>
                <c:pt idx="6">
                  <c:v>2359.9030120274683</c:v>
                </c:pt>
                <c:pt idx="7">
                  <c:v>3656.9030120274683</c:v>
                </c:pt>
                <c:pt idx="8">
                  <c:v>4875.9030120274683</c:v>
                </c:pt>
                <c:pt idx="9">
                  <c:v>5404.9030120274683</c:v>
                </c:pt>
                <c:pt idx="10">
                  <c:v>3790.9030120274683</c:v>
                </c:pt>
                <c:pt idx="11">
                  <c:v>2241.9030120274683</c:v>
                </c:pt>
                <c:pt idx="12">
                  <c:v>1147.9030120274683</c:v>
                </c:pt>
                <c:pt idx="13">
                  <c:v>1694.9030120274683</c:v>
                </c:pt>
                <c:pt idx="14">
                  <c:v>3000.9030120274683</c:v>
                </c:pt>
                <c:pt idx="15">
                  <c:v>4642.9030120274683</c:v>
                </c:pt>
                <c:pt idx="16">
                  <c:v>4976.9030120274683</c:v>
                </c:pt>
                <c:pt idx="17">
                  <c:v>3976.9030120274683</c:v>
                </c:pt>
                <c:pt idx="18">
                  <c:v>2626.9030120274683</c:v>
                </c:pt>
                <c:pt idx="19">
                  <c:v>2791.9030120274683</c:v>
                </c:pt>
                <c:pt idx="20">
                  <c:v>2391.9030120274683</c:v>
                </c:pt>
                <c:pt idx="21">
                  <c:v>2633.9030120274683</c:v>
                </c:pt>
                <c:pt idx="22">
                  <c:v>3251.9030120274683</c:v>
                </c:pt>
                <c:pt idx="23">
                  <c:v>4054.9030120274683</c:v>
                </c:pt>
                <c:pt idx="24">
                  <c:v>3279.9030120274683</c:v>
                </c:pt>
                <c:pt idx="25">
                  <c:v>2304.9030120274683</c:v>
                </c:pt>
                <c:pt idx="26">
                  <c:v>1968.9030120274683</c:v>
                </c:pt>
                <c:pt idx="27">
                  <c:v>2696.9030120274683</c:v>
                </c:pt>
                <c:pt idx="28">
                  <c:v>3013.9030120274683</c:v>
                </c:pt>
                <c:pt idx="29">
                  <c:v>4079.9030120274683</c:v>
                </c:pt>
                <c:pt idx="30">
                  <c:v>4895.9030120274683</c:v>
                </c:pt>
                <c:pt idx="31">
                  <c:v>4354.9030120274683</c:v>
                </c:pt>
                <c:pt idx="32">
                  <c:v>3965.9030120274683</c:v>
                </c:pt>
                <c:pt idx="33">
                  <c:v>3309.9030120274683</c:v>
                </c:pt>
                <c:pt idx="34">
                  <c:v>4238.9030120274683</c:v>
                </c:pt>
                <c:pt idx="35">
                  <c:v>3264.9030120274683</c:v>
                </c:pt>
                <c:pt idx="36">
                  <c:v>3779.9030120274683</c:v>
                </c:pt>
                <c:pt idx="37">
                  <c:v>3715.9030120274683</c:v>
                </c:pt>
                <c:pt idx="38">
                  <c:v>3080.9030120274683</c:v>
                </c:pt>
                <c:pt idx="39">
                  <c:v>2645.9030120274683</c:v>
                </c:pt>
                <c:pt idx="40">
                  <c:v>1256.9030120274683</c:v>
                </c:pt>
                <c:pt idx="41">
                  <c:v>2582.9030120274683</c:v>
                </c:pt>
                <c:pt idx="42">
                  <c:v>1960.9030120274683</c:v>
                </c:pt>
                <c:pt idx="43">
                  <c:v>3733.9030120274683</c:v>
                </c:pt>
                <c:pt idx="44">
                  <c:v>2878.9030120274683</c:v>
                </c:pt>
                <c:pt idx="45">
                  <c:v>3214.9030120274683</c:v>
                </c:pt>
                <c:pt idx="46">
                  <c:v>1346.9030120274683</c:v>
                </c:pt>
                <c:pt idx="47">
                  <c:v>1428.9030120274683</c:v>
                </c:pt>
                <c:pt idx="48">
                  <c:v>2236.9030120274683</c:v>
                </c:pt>
                <c:pt idx="49">
                  <c:v>4214.9030120274683</c:v>
                </c:pt>
                <c:pt idx="50">
                  <c:v>5174.9030120274683</c:v>
                </c:pt>
                <c:pt idx="51">
                  <c:v>5129.9030120274683</c:v>
                </c:pt>
                <c:pt idx="52">
                  <c:v>3028.9030120274683</c:v>
                </c:pt>
                <c:pt idx="53">
                  <c:v>1876.9030120274683</c:v>
                </c:pt>
                <c:pt idx="54">
                  <c:v>581.90301202746832</c:v>
                </c:pt>
                <c:pt idx="55">
                  <c:v>2652.9030120274683</c:v>
                </c:pt>
                <c:pt idx="56">
                  <c:v>3823.9030120274683</c:v>
                </c:pt>
                <c:pt idx="57">
                  <c:v>4057.9030120274683</c:v>
                </c:pt>
                <c:pt idx="58">
                  <c:v>3295.9030120274683</c:v>
                </c:pt>
                <c:pt idx="59">
                  <c:v>2961.9030120274683</c:v>
                </c:pt>
                <c:pt idx="60">
                  <c:v>3654.9030120274683</c:v>
                </c:pt>
                <c:pt idx="61">
                  <c:v>3526.9030120274683</c:v>
                </c:pt>
                <c:pt idx="62">
                  <c:v>3783.9030120274683</c:v>
                </c:pt>
                <c:pt idx="63">
                  <c:v>4403.9030120274683</c:v>
                </c:pt>
                <c:pt idx="64">
                  <c:v>4300.9030120274683</c:v>
                </c:pt>
                <c:pt idx="65">
                  <c:v>3673.9030120274683</c:v>
                </c:pt>
                <c:pt idx="66">
                  <c:v>2276.9030120274683</c:v>
                </c:pt>
                <c:pt idx="67">
                  <c:v>2221.9030120274683</c:v>
                </c:pt>
                <c:pt idx="68">
                  <c:v>2154.9030120274683</c:v>
                </c:pt>
                <c:pt idx="69">
                  <c:v>3874.9030120274683</c:v>
                </c:pt>
                <c:pt idx="70">
                  <c:v>4757.9030120274683</c:v>
                </c:pt>
                <c:pt idx="71">
                  <c:v>6061.9030120274683</c:v>
                </c:pt>
                <c:pt idx="72">
                  <c:v>4594.9030120274683</c:v>
                </c:pt>
                <c:pt idx="73">
                  <c:v>3883.9030120274683</c:v>
                </c:pt>
                <c:pt idx="74">
                  <c:v>3460.9030120274683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3E-419B-971C-8647D23AB6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14838127"/>
        <c:axId val="819254431"/>
      </c:lineChart>
      <c:dateAx>
        <c:axId val="814838127"/>
        <c:scaling>
          <c:orientation val="minMax"/>
        </c:scaling>
        <c:delete val="0"/>
        <c:axPos val="b"/>
        <c:numFmt formatCode="dd/mm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9254431"/>
        <c:crosses val="autoZero"/>
        <c:auto val="1"/>
        <c:lblOffset val="100"/>
        <c:baseTimeUnit val="days"/>
      </c:dateAx>
      <c:valAx>
        <c:axId val="819254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);[Red]\(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48381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7CC22B-52EF-406A-8EF2-A4C53BBE4149}">
  <sheetPr/>
  <sheetViews>
    <sheetView zoomScale="85" workbookViewId="0" zoomToFit="1"/>
  </sheetViews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BC7F7B-8D59-4A96-9ABA-B712710B0F6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0E21B-1036-479E-B057-F2E016153A4F}">
  <sheetPr codeName="Sheet1"/>
  <dimension ref="A1:N125"/>
  <sheetViews>
    <sheetView tabSelected="1" workbookViewId="0">
      <pane ySplit="5" topLeftCell="A50" activePane="bottomLeft" state="frozen"/>
      <selection pane="bottomLeft" activeCell="M2" sqref="M2"/>
    </sheetView>
  </sheetViews>
  <sheetFormatPr defaultRowHeight="15"/>
  <cols>
    <col min="1" max="1" width="12.42578125" style="6" bestFit="1" customWidth="1"/>
    <col min="2" max="2" width="9.140625" style="6"/>
    <col min="3" max="3" width="17.28515625" style="6" bestFit="1" customWidth="1"/>
    <col min="4" max="4" width="12.7109375" style="6" bestFit="1" customWidth="1"/>
    <col min="5" max="5" width="11.7109375" style="6" customWidth="1"/>
    <col min="6" max="7" width="14.85546875" style="6" bestFit="1" customWidth="1"/>
    <col min="8" max="8" width="15" style="6" customWidth="1"/>
    <col min="9" max="9" width="9.140625" style="6"/>
    <col min="10" max="10" width="16.140625" style="11" bestFit="1" customWidth="1"/>
    <col min="11" max="11" width="10.140625" style="4" customWidth="1"/>
    <col min="12" max="12" width="14.85546875" style="11" bestFit="1" customWidth="1"/>
    <col min="13" max="13" width="10.28515625" style="11" customWidth="1"/>
    <col min="14" max="14" width="5.5703125" style="11" customWidth="1"/>
  </cols>
  <sheetData>
    <row r="1" spans="1:14">
      <c r="A1" s="1"/>
      <c r="B1" s="1"/>
      <c r="C1" s="1"/>
      <c r="D1" s="1"/>
      <c r="E1" s="1"/>
      <c r="F1" s="1"/>
      <c r="G1" s="1"/>
      <c r="H1" s="1"/>
      <c r="I1" s="2"/>
      <c r="J1" s="3" t="s">
        <v>0</v>
      </c>
      <c r="K1" s="4">
        <f>AVERAGE(B6:B50)</f>
        <v>1103.1333333333334</v>
      </c>
      <c r="L1" s="16" t="s">
        <v>1</v>
      </c>
      <c r="M1" s="5">
        <v>0.05</v>
      </c>
      <c r="N1" s="1"/>
    </row>
    <row r="2" spans="1:14">
      <c r="B2" s="7"/>
      <c r="C2" s="8"/>
      <c r="D2" s="9"/>
      <c r="E2" s="9"/>
      <c r="F2" s="9"/>
      <c r="G2" s="9"/>
      <c r="H2" s="9"/>
      <c r="J2" s="10" t="s">
        <v>2</v>
      </c>
      <c r="K2" s="4">
        <f>STDEV(B6:B50)</f>
        <v>685.27972390841978</v>
      </c>
      <c r="L2" s="16" t="s">
        <v>3</v>
      </c>
      <c r="M2" s="10">
        <v>3</v>
      </c>
      <c r="N2" s="11" t="s">
        <v>4</v>
      </c>
    </row>
    <row r="3" spans="1:14">
      <c r="A3" s="12"/>
      <c r="B3" s="13"/>
      <c r="C3" s="9"/>
      <c r="D3" s="13"/>
      <c r="E3" s="9"/>
      <c r="F3" s="9"/>
      <c r="G3" s="9"/>
      <c r="H3" s="9"/>
      <c r="I3" s="13"/>
      <c r="J3" s="10" t="s">
        <v>5</v>
      </c>
      <c r="K3" s="4">
        <f>SQRT(M2+M3)*K2*NORMSINV(1-M1)</f>
        <v>2254.3696786941346</v>
      </c>
      <c r="L3" s="16" t="s">
        <v>6</v>
      </c>
      <c r="M3" s="10">
        <v>1</v>
      </c>
      <c r="N3" s="11" t="s">
        <v>4</v>
      </c>
    </row>
    <row r="4" spans="1:14">
      <c r="A4" s="12"/>
      <c r="B4" s="13"/>
      <c r="C4" s="9"/>
      <c r="D4" s="13"/>
      <c r="E4" s="9"/>
      <c r="F4" s="9"/>
      <c r="G4" s="9"/>
      <c r="H4" s="9"/>
      <c r="I4" s="13"/>
      <c r="J4" s="10" t="s">
        <v>7</v>
      </c>
      <c r="K4" s="4">
        <f>SUM(M2:M3)*K1</f>
        <v>4412.5333333333338</v>
      </c>
      <c r="M4" s="10"/>
    </row>
    <row r="5" spans="1:14">
      <c r="A5" s="2" t="s">
        <v>8</v>
      </c>
      <c r="B5" s="2" t="s">
        <v>9</v>
      </c>
      <c r="C5" s="2" t="s">
        <v>10</v>
      </c>
      <c r="D5" s="2" t="s">
        <v>11</v>
      </c>
      <c r="E5" s="2" t="s">
        <v>12</v>
      </c>
      <c r="F5" s="14" t="s">
        <v>13</v>
      </c>
      <c r="G5" s="2" t="s">
        <v>14</v>
      </c>
      <c r="H5" s="2" t="s">
        <v>15</v>
      </c>
      <c r="I5" s="13"/>
      <c r="J5" s="15" t="s">
        <v>10</v>
      </c>
      <c r="K5" s="4">
        <f>K3+K4</f>
        <v>6666.9030120274683</v>
      </c>
      <c r="M5" s="15"/>
    </row>
    <row r="6" spans="1:14">
      <c r="A6" s="12">
        <v>43101</v>
      </c>
      <c r="B6" s="13">
        <v>2986</v>
      </c>
      <c r="C6" s="9"/>
      <c r="D6" s="13"/>
      <c r="E6" s="9"/>
      <c r="F6" s="9"/>
      <c r="G6" s="9"/>
      <c r="H6" s="9"/>
      <c r="I6" s="13"/>
    </row>
    <row r="7" spans="1:14">
      <c r="A7" s="12">
        <v>43102</v>
      </c>
      <c r="B7" s="13">
        <v>1155</v>
      </c>
      <c r="C7" s="9"/>
      <c r="D7" s="13"/>
      <c r="E7" s="9"/>
      <c r="F7" s="9"/>
      <c r="G7" s="9"/>
      <c r="H7" s="9"/>
      <c r="I7" s="13"/>
    </row>
    <row r="8" spans="1:14">
      <c r="A8" s="12">
        <v>43103</v>
      </c>
      <c r="B8" s="13">
        <v>1366</v>
      </c>
      <c r="C8" s="9"/>
      <c r="D8" s="13"/>
      <c r="E8" s="13"/>
      <c r="F8" s="9"/>
      <c r="G8" s="9"/>
      <c r="H8" s="9"/>
      <c r="I8" s="13"/>
    </row>
    <row r="9" spans="1:14">
      <c r="A9" s="12">
        <v>43104</v>
      </c>
      <c r="B9" s="13">
        <v>1542</v>
      </c>
      <c r="C9" s="9"/>
      <c r="D9" s="13"/>
      <c r="E9" s="13"/>
      <c r="F9" s="9"/>
      <c r="G9" s="9"/>
      <c r="H9" s="9"/>
      <c r="I9" s="13"/>
    </row>
    <row r="10" spans="1:14">
      <c r="A10" s="12">
        <v>43105</v>
      </c>
      <c r="B10" s="13">
        <v>67</v>
      </c>
      <c r="C10" s="9"/>
      <c r="D10" s="13"/>
      <c r="E10" s="13"/>
      <c r="F10" s="9"/>
      <c r="G10" s="9"/>
      <c r="H10" s="9"/>
      <c r="I10" s="13"/>
    </row>
    <row r="11" spans="1:14">
      <c r="A11" s="12">
        <v>43106</v>
      </c>
      <c r="B11" s="13">
        <v>125</v>
      </c>
      <c r="C11" s="9"/>
      <c r="D11" s="13"/>
      <c r="E11" s="13"/>
      <c r="F11" s="9"/>
      <c r="G11" s="9"/>
      <c r="H11" s="9"/>
      <c r="I11" s="13"/>
    </row>
    <row r="12" spans="1:14">
      <c r="A12" s="12">
        <v>43107</v>
      </c>
      <c r="B12" s="13">
        <v>915</v>
      </c>
      <c r="C12" s="9"/>
      <c r="D12" s="13"/>
      <c r="E12" s="9"/>
      <c r="F12" s="9"/>
      <c r="G12" s="9"/>
      <c r="H12" s="9"/>
      <c r="I12" s="13"/>
    </row>
    <row r="13" spans="1:14">
      <c r="A13" s="12">
        <v>43108</v>
      </c>
      <c r="B13" s="13">
        <v>2825</v>
      </c>
      <c r="C13" s="9"/>
      <c r="D13" s="9"/>
      <c r="E13" s="9"/>
      <c r="F13" s="9"/>
      <c r="G13" s="9"/>
      <c r="H13" s="9"/>
      <c r="I13" s="13"/>
    </row>
    <row r="14" spans="1:14">
      <c r="A14" s="12">
        <v>43109</v>
      </c>
      <c r="B14" s="13">
        <v>1505</v>
      </c>
      <c r="C14" s="9"/>
      <c r="D14" s="9"/>
      <c r="E14" s="9"/>
      <c r="F14" s="9"/>
      <c r="G14" s="9"/>
      <c r="H14" s="9"/>
      <c r="I14" s="13"/>
    </row>
    <row r="15" spans="1:14">
      <c r="A15" s="12">
        <v>43110</v>
      </c>
      <c r="B15" s="13">
        <v>1130</v>
      </c>
      <c r="C15" s="9"/>
      <c r="D15" s="9"/>
      <c r="E15" s="9"/>
      <c r="F15" s="9"/>
      <c r="G15" s="9"/>
      <c r="H15" s="9"/>
      <c r="I15" s="13"/>
    </row>
    <row r="16" spans="1:14">
      <c r="A16" s="12">
        <v>43111</v>
      </c>
      <c r="B16" s="13">
        <v>1429</v>
      </c>
      <c r="C16" s="9"/>
      <c r="D16" s="9"/>
      <c r="E16" s="9"/>
      <c r="F16" s="9"/>
      <c r="G16" s="9"/>
      <c r="H16" s="9"/>
      <c r="I16" s="13"/>
    </row>
    <row r="17" spans="1:9">
      <c r="A17" s="12">
        <v>43112</v>
      </c>
      <c r="B17" s="13">
        <v>300</v>
      </c>
      <c r="C17" s="9"/>
      <c r="D17" s="9"/>
      <c r="E17" s="9"/>
      <c r="F17" s="9"/>
      <c r="G17" s="9"/>
      <c r="H17" s="9"/>
      <c r="I17" s="13"/>
    </row>
    <row r="18" spans="1:9">
      <c r="A18" s="12">
        <v>43113</v>
      </c>
      <c r="B18" s="13">
        <v>427</v>
      </c>
      <c r="C18" s="9"/>
      <c r="D18" s="9"/>
      <c r="E18" s="9"/>
      <c r="F18" s="9"/>
      <c r="G18" s="9"/>
      <c r="H18" s="9"/>
      <c r="I18" s="13"/>
    </row>
    <row r="19" spans="1:9">
      <c r="A19" s="12">
        <v>43114</v>
      </c>
      <c r="B19" s="13">
        <v>1128</v>
      </c>
      <c r="C19" s="9"/>
      <c r="D19" s="9"/>
      <c r="E19" s="9"/>
      <c r="F19" s="9"/>
      <c r="G19" s="9"/>
      <c r="H19" s="9"/>
      <c r="I19" s="13"/>
    </row>
    <row r="20" spans="1:9">
      <c r="A20" s="12">
        <v>43115</v>
      </c>
      <c r="B20" s="13">
        <v>808</v>
      </c>
      <c r="C20" s="9"/>
      <c r="D20" s="9"/>
      <c r="E20" s="9"/>
      <c r="F20" s="9"/>
      <c r="G20" s="9"/>
      <c r="H20" s="9"/>
      <c r="I20" s="13"/>
    </row>
    <row r="21" spans="1:9">
      <c r="A21" s="12">
        <v>43116</v>
      </c>
      <c r="B21" s="13">
        <v>1415</v>
      </c>
      <c r="C21" s="9"/>
      <c r="D21" s="9"/>
      <c r="E21" s="9"/>
      <c r="F21" s="9"/>
      <c r="G21" s="9"/>
      <c r="H21" s="9"/>
      <c r="I21" s="13"/>
    </row>
    <row r="22" spans="1:9">
      <c r="A22" s="12">
        <v>43117</v>
      </c>
      <c r="B22" s="13">
        <v>726</v>
      </c>
      <c r="C22" s="9"/>
      <c r="D22" s="9"/>
      <c r="E22" s="9"/>
      <c r="F22" s="9"/>
      <c r="G22" s="9"/>
      <c r="H22" s="9"/>
      <c r="I22" s="13"/>
    </row>
    <row r="23" spans="1:9">
      <c r="A23" s="12">
        <v>43118</v>
      </c>
      <c r="B23" s="13">
        <v>877</v>
      </c>
      <c r="C23" s="9"/>
      <c r="D23" s="9"/>
      <c r="E23" s="9"/>
      <c r="F23" s="9"/>
      <c r="G23" s="9"/>
      <c r="H23" s="9"/>
      <c r="I23" s="13"/>
    </row>
    <row r="24" spans="1:9">
      <c r="A24" s="12">
        <v>43119</v>
      </c>
      <c r="B24" s="13">
        <v>90</v>
      </c>
      <c r="C24" s="9"/>
      <c r="D24" s="9"/>
      <c r="E24" s="9"/>
      <c r="F24" s="9"/>
      <c r="G24" s="9"/>
      <c r="H24" s="9"/>
      <c r="I24" s="13"/>
    </row>
    <row r="25" spans="1:9">
      <c r="A25" s="12">
        <v>43120</v>
      </c>
      <c r="B25" s="13">
        <v>685</v>
      </c>
      <c r="C25" s="9"/>
      <c r="D25" s="9"/>
      <c r="E25" s="9"/>
      <c r="F25" s="9"/>
      <c r="G25" s="9"/>
      <c r="H25" s="9"/>
      <c r="I25" s="13"/>
    </row>
    <row r="26" spans="1:9">
      <c r="A26" s="12">
        <v>43121</v>
      </c>
      <c r="B26" s="13">
        <v>1230</v>
      </c>
      <c r="C26" s="9"/>
      <c r="D26" s="9"/>
      <c r="E26" s="9"/>
      <c r="F26" s="9"/>
      <c r="G26" s="9"/>
      <c r="H26" s="9"/>
      <c r="I26" s="13"/>
    </row>
    <row r="27" spans="1:9">
      <c r="A27" s="12">
        <v>43122</v>
      </c>
      <c r="B27" s="13">
        <v>1225</v>
      </c>
      <c r="C27" s="9"/>
      <c r="D27" s="9"/>
      <c r="E27" s="9"/>
      <c r="F27" s="9"/>
      <c r="G27" s="9"/>
      <c r="H27" s="9"/>
      <c r="I27" s="13"/>
    </row>
    <row r="28" spans="1:9">
      <c r="A28" s="12">
        <v>43123</v>
      </c>
      <c r="B28" s="13">
        <v>1433</v>
      </c>
      <c r="C28" s="9"/>
      <c r="D28" s="9"/>
      <c r="E28" s="9"/>
      <c r="F28" s="9"/>
      <c r="G28" s="9"/>
      <c r="H28" s="9"/>
      <c r="I28" s="13"/>
    </row>
    <row r="29" spans="1:9">
      <c r="A29" s="12">
        <v>43124</v>
      </c>
      <c r="B29" s="13">
        <v>864</v>
      </c>
      <c r="C29" s="9"/>
      <c r="D29" s="9"/>
      <c r="E29" s="9"/>
      <c r="F29" s="9"/>
      <c r="G29" s="9"/>
      <c r="H29" s="9"/>
      <c r="I29" s="13"/>
    </row>
    <row r="30" spans="1:9">
      <c r="A30" s="12">
        <v>43125</v>
      </c>
      <c r="B30" s="13">
        <v>1287</v>
      </c>
      <c r="C30" s="9"/>
      <c r="D30" s="9"/>
      <c r="E30" s="9"/>
      <c r="F30" s="9"/>
      <c r="G30" s="9"/>
      <c r="H30" s="9"/>
      <c r="I30" s="13"/>
    </row>
    <row r="31" spans="1:9">
      <c r="A31" s="12">
        <v>43126</v>
      </c>
      <c r="B31" s="13">
        <v>150</v>
      </c>
      <c r="C31" s="9"/>
      <c r="D31" s="9"/>
      <c r="E31" s="9"/>
      <c r="F31" s="9"/>
      <c r="G31" s="9"/>
      <c r="H31" s="9"/>
      <c r="I31" s="13"/>
    </row>
    <row r="32" spans="1:9">
      <c r="A32" s="12">
        <v>43127</v>
      </c>
      <c r="B32" s="13">
        <v>450</v>
      </c>
      <c r="C32" s="9"/>
      <c r="D32" s="9"/>
      <c r="E32" s="9"/>
      <c r="F32" s="9"/>
      <c r="G32" s="9"/>
      <c r="H32" s="9"/>
      <c r="I32" s="13"/>
    </row>
    <row r="33" spans="1:9">
      <c r="A33" s="12">
        <v>43128</v>
      </c>
      <c r="B33" s="13">
        <v>1936</v>
      </c>
      <c r="C33" s="9"/>
      <c r="D33" s="9"/>
      <c r="E33" s="9"/>
      <c r="F33" s="9"/>
      <c r="G33" s="9"/>
      <c r="H33" s="9"/>
      <c r="I33" s="13"/>
    </row>
    <row r="34" spans="1:9">
      <c r="A34" s="12">
        <v>43129</v>
      </c>
      <c r="B34" s="13">
        <v>1372</v>
      </c>
      <c r="C34" s="9"/>
      <c r="D34" s="9"/>
      <c r="E34" s="9"/>
      <c r="F34" s="9"/>
      <c r="G34" s="9"/>
      <c r="H34" s="9"/>
      <c r="I34" s="13"/>
    </row>
    <row r="35" spans="1:9">
      <c r="A35" s="12">
        <v>43130</v>
      </c>
      <c r="B35" s="13">
        <v>1265</v>
      </c>
      <c r="C35" s="9"/>
      <c r="D35" s="9"/>
      <c r="E35" s="9"/>
      <c r="F35" s="9"/>
      <c r="G35" s="9"/>
      <c r="H35" s="9"/>
      <c r="I35" s="13"/>
    </row>
    <row r="36" spans="1:9">
      <c r="A36" s="12">
        <v>43131</v>
      </c>
      <c r="B36" s="13">
        <v>980</v>
      </c>
      <c r="C36" s="9"/>
      <c r="D36" s="9"/>
      <c r="E36" s="9"/>
      <c r="F36" s="9"/>
      <c r="G36" s="9"/>
      <c r="H36" s="9"/>
      <c r="I36" s="13"/>
    </row>
    <row r="37" spans="1:9">
      <c r="A37" s="12">
        <v>43132</v>
      </c>
      <c r="B37" s="13">
        <v>995</v>
      </c>
      <c r="C37" s="9"/>
      <c r="D37" s="9"/>
      <c r="E37" s="9"/>
      <c r="F37" s="9"/>
      <c r="G37" s="9"/>
      <c r="H37" s="9"/>
      <c r="I37" s="13"/>
    </row>
    <row r="38" spans="1:9">
      <c r="A38" s="12">
        <v>43133</v>
      </c>
      <c r="B38" s="13">
        <v>177</v>
      </c>
      <c r="C38" s="9"/>
      <c r="D38" s="9"/>
      <c r="E38" s="9"/>
      <c r="F38" s="9"/>
      <c r="G38" s="9"/>
      <c r="H38" s="9"/>
      <c r="I38" s="13"/>
    </row>
    <row r="39" spans="1:9">
      <c r="A39" s="12">
        <v>43134</v>
      </c>
      <c r="B39" s="13">
        <v>125</v>
      </c>
      <c r="C39" s="9"/>
      <c r="D39" s="9"/>
      <c r="E39" s="9"/>
      <c r="F39" s="9"/>
      <c r="G39" s="9"/>
      <c r="H39" s="9"/>
      <c r="I39" s="13"/>
    </row>
    <row r="40" spans="1:9">
      <c r="A40" s="12">
        <v>43135</v>
      </c>
      <c r="B40" s="13">
        <v>1089</v>
      </c>
      <c r="C40" s="9"/>
      <c r="D40" s="9"/>
      <c r="E40" s="9"/>
      <c r="F40" s="9"/>
      <c r="G40" s="9"/>
      <c r="H40" s="9"/>
      <c r="I40" s="13"/>
    </row>
    <row r="41" spans="1:9">
      <c r="A41" s="12">
        <v>43136</v>
      </c>
      <c r="B41" s="13">
        <v>1649</v>
      </c>
      <c r="C41" s="9"/>
      <c r="D41" s="9"/>
      <c r="E41" s="9"/>
      <c r="F41" s="9"/>
      <c r="G41" s="9"/>
      <c r="H41" s="9"/>
      <c r="I41" s="13"/>
    </row>
    <row r="42" spans="1:9">
      <c r="A42" s="12">
        <v>43137</v>
      </c>
      <c r="B42" s="13">
        <v>1418</v>
      </c>
      <c r="C42" s="9"/>
      <c r="D42" s="9"/>
      <c r="E42" s="9"/>
      <c r="F42" s="9"/>
      <c r="G42" s="9"/>
      <c r="H42" s="9"/>
      <c r="I42" s="13"/>
    </row>
    <row r="43" spans="1:9">
      <c r="A43" s="12">
        <v>43138</v>
      </c>
      <c r="B43" s="13">
        <v>2050</v>
      </c>
      <c r="C43" s="9"/>
      <c r="D43" s="9"/>
      <c r="E43" s="9"/>
      <c r="F43" s="9"/>
      <c r="G43" s="9"/>
      <c r="H43" s="9"/>
      <c r="I43" s="13"/>
    </row>
    <row r="44" spans="1:9">
      <c r="A44" s="12">
        <v>43139</v>
      </c>
      <c r="B44" s="13">
        <v>1630</v>
      </c>
      <c r="C44" s="9"/>
      <c r="D44" s="9"/>
      <c r="E44" s="9"/>
      <c r="F44" s="9"/>
      <c r="G44" s="9"/>
      <c r="H44" s="9"/>
      <c r="I44" s="13"/>
    </row>
    <row r="45" spans="1:9">
      <c r="A45" s="12">
        <v>43140</v>
      </c>
      <c r="B45" s="13">
        <v>0</v>
      </c>
      <c r="C45" s="9"/>
      <c r="D45" s="9"/>
      <c r="E45" s="9"/>
      <c r="F45" s="9"/>
      <c r="G45" s="9"/>
      <c r="H45" s="9"/>
      <c r="I45" s="13"/>
    </row>
    <row r="46" spans="1:9">
      <c r="A46" s="12">
        <v>43141</v>
      </c>
      <c r="B46" s="13">
        <v>600</v>
      </c>
      <c r="C46" s="9"/>
      <c r="D46" s="9"/>
      <c r="E46" s="9"/>
      <c r="F46" s="9"/>
      <c r="G46" s="9"/>
      <c r="H46" s="9"/>
      <c r="I46" s="13"/>
    </row>
    <row r="47" spans="1:9">
      <c r="A47" s="12">
        <v>43142</v>
      </c>
      <c r="B47" s="13">
        <v>1881</v>
      </c>
      <c r="C47" s="9"/>
      <c r="D47" s="9"/>
      <c r="E47" s="9"/>
      <c r="F47" s="9"/>
      <c r="G47" s="9"/>
      <c r="H47" s="9"/>
      <c r="I47" s="13"/>
    </row>
    <row r="48" spans="1:9">
      <c r="A48" s="12">
        <v>43143</v>
      </c>
      <c r="B48" s="13">
        <v>1487</v>
      </c>
      <c r="C48" s="9"/>
      <c r="D48" s="9"/>
      <c r="E48" s="9"/>
      <c r="F48" s="9"/>
      <c r="G48" s="9"/>
      <c r="H48" s="9"/>
      <c r="I48" s="13"/>
    </row>
    <row r="49" spans="1:9">
      <c r="A49" s="12">
        <v>43144</v>
      </c>
      <c r="B49" s="13">
        <v>843</v>
      </c>
      <c r="C49" s="9"/>
      <c r="D49" s="9"/>
      <c r="E49" s="9"/>
      <c r="F49" s="9"/>
      <c r="G49" s="9"/>
      <c r="H49" s="9"/>
      <c r="I49" s="13"/>
    </row>
    <row r="50" spans="1:9">
      <c r="A50" s="12">
        <v>43145</v>
      </c>
      <c r="B50" s="13">
        <v>2004</v>
      </c>
      <c r="C50" s="9"/>
      <c r="D50" s="9">
        <v>5000</v>
      </c>
      <c r="E50" s="9"/>
      <c r="F50" s="9"/>
      <c r="G50" s="9"/>
      <c r="H50" s="9"/>
      <c r="I50" s="13"/>
    </row>
    <row r="51" spans="1:9">
      <c r="A51" s="12">
        <v>43146</v>
      </c>
      <c r="B51" s="13">
        <v>950</v>
      </c>
      <c r="C51" s="9">
        <f>K5</f>
        <v>6666.9030120274683</v>
      </c>
      <c r="D51" s="9">
        <f>D50-B51+H51</f>
        <v>4050</v>
      </c>
      <c r="E51" s="9">
        <f>C51-(D51+SUM(F51:G51))</f>
        <v>2616.9030120274683</v>
      </c>
      <c r="F51" s="9"/>
      <c r="G51" s="9"/>
      <c r="H51" s="9"/>
      <c r="I51" s="13"/>
    </row>
    <row r="52" spans="1:9">
      <c r="A52" s="12">
        <v>43147</v>
      </c>
      <c r="B52" s="13">
        <v>160</v>
      </c>
      <c r="C52" s="9">
        <f>C51</f>
        <v>6666.9030120274683</v>
      </c>
      <c r="D52" s="9">
        <f t="shared" ref="D52:D115" si="0">D51-B52+H52</f>
        <v>3890</v>
      </c>
      <c r="E52" s="9">
        <f t="shared" ref="E52:E115" si="1">C52-(D52+SUM(F52:G52))</f>
        <v>160</v>
      </c>
      <c r="F52" s="9">
        <f>E51</f>
        <v>2616.9030120274683</v>
      </c>
      <c r="G52" s="9"/>
      <c r="H52" s="9"/>
      <c r="I52" s="13"/>
    </row>
    <row r="53" spans="1:9">
      <c r="A53" s="12">
        <v>43148</v>
      </c>
      <c r="B53" s="13">
        <v>355</v>
      </c>
      <c r="C53" s="9">
        <f t="shared" ref="C53:C116" si="2">C52</f>
        <v>6666.9030120274683</v>
      </c>
      <c r="D53" s="9">
        <f t="shared" si="0"/>
        <v>3535</v>
      </c>
      <c r="E53" s="9">
        <f t="shared" si="1"/>
        <v>355</v>
      </c>
      <c r="F53" s="9">
        <f t="shared" ref="F53:H116" si="3">E52</f>
        <v>160</v>
      </c>
      <c r="G53" s="9">
        <f>F52</f>
        <v>2616.9030120274683</v>
      </c>
      <c r="H53" s="9"/>
      <c r="I53" s="13"/>
    </row>
    <row r="54" spans="1:9">
      <c r="A54" s="12">
        <v>43149</v>
      </c>
      <c r="B54" s="13">
        <v>1953</v>
      </c>
      <c r="C54" s="9">
        <f t="shared" si="2"/>
        <v>6666.9030120274683</v>
      </c>
      <c r="D54" s="9">
        <f t="shared" si="0"/>
        <v>4198.9030120274683</v>
      </c>
      <c r="E54" s="9">
        <f t="shared" si="1"/>
        <v>1953</v>
      </c>
      <c r="F54" s="9">
        <f t="shared" si="3"/>
        <v>355</v>
      </c>
      <c r="G54" s="9">
        <f t="shared" si="3"/>
        <v>160</v>
      </c>
      <c r="H54" s="9">
        <f>G53</f>
        <v>2616.9030120274683</v>
      </c>
      <c r="I54" s="13"/>
    </row>
    <row r="55" spans="1:9">
      <c r="A55" s="12">
        <v>43150</v>
      </c>
      <c r="B55" s="13">
        <v>1697</v>
      </c>
      <c r="C55" s="9">
        <f t="shared" si="2"/>
        <v>6666.9030120274683</v>
      </c>
      <c r="D55" s="9">
        <f t="shared" si="0"/>
        <v>2661.9030120274683</v>
      </c>
      <c r="E55" s="9">
        <f t="shared" si="1"/>
        <v>1697</v>
      </c>
      <c r="F55" s="9">
        <f t="shared" si="3"/>
        <v>1953</v>
      </c>
      <c r="G55" s="9">
        <f t="shared" si="3"/>
        <v>355</v>
      </c>
      <c r="H55" s="9">
        <f t="shared" si="3"/>
        <v>160</v>
      </c>
      <c r="I55" s="13"/>
    </row>
    <row r="56" spans="1:9">
      <c r="A56" s="12">
        <v>43151</v>
      </c>
      <c r="B56" s="13">
        <v>1346</v>
      </c>
      <c r="C56" s="9">
        <f t="shared" si="2"/>
        <v>6666.9030120274683</v>
      </c>
      <c r="D56" s="9">
        <f t="shared" si="0"/>
        <v>1670.9030120274683</v>
      </c>
      <c r="E56" s="9">
        <f t="shared" si="1"/>
        <v>1346</v>
      </c>
      <c r="F56" s="9">
        <f t="shared" si="3"/>
        <v>1697</v>
      </c>
      <c r="G56" s="9">
        <f t="shared" si="3"/>
        <v>1953</v>
      </c>
      <c r="H56" s="9">
        <f t="shared" si="3"/>
        <v>355</v>
      </c>
      <c r="I56" s="13"/>
    </row>
    <row r="57" spans="1:9">
      <c r="A57" s="12">
        <v>43152</v>
      </c>
      <c r="B57" s="13">
        <v>1264</v>
      </c>
      <c r="C57" s="9">
        <f t="shared" si="2"/>
        <v>6666.9030120274683</v>
      </c>
      <c r="D57" s="9">
        <f t="shared" si="0"/>
        <v>2359.9030120274683</v>
      </c>
      <c r="E57" s="9">
        <f t="shared" si="1"/>
        <v>1264</v>
      </c>
      <c r="F57" s="9">
        <f t="shared" si="3"/>
        <v>1346</v>
      </c>
      <c r="G57" s="9">
        <f t="shared" si="3"/>
        <v>1697</v>
      </c>
      <c r="H57" s="9">
        <f t="shared" si="3"/>
        <v>1953</v>
      </c>
      <c r="I57" s="13"/>
    </row>
    <row r="58" spans="1:9">
      <c r="A58" s="12">
        <v>43153</v>
      </c>
      <c r="B58" s="13">
        <v>400</v>
      </c>
      <c r="C58" s="9">
        <f t="shared" si="2"/>
        <v>6666.9030120274683</v>
      </c>
      <c r="D58" s="9">
        <f t="shared" si="0"/>
        <v>3656.9030120274683</v>
      </c>
      <c r="E58" s="9">
        <f t="shared" si="1"/>
        <v>400</v>
      </c>
      <c r="F58" s="9">
        <f t="shared" si="3"/>
        <v>1264</v>
      </c>
      <c r="G58" s="9">
        <f t="shared" si="3"/>
        <v>1346</v>
      </c>
      <c r="H58" s="9">
        <f t="shared" si="3"/>
        <v>1697</v>
      </c>
      <c r="I58" s="13"/>
    </row>
    <row r="59" spans="1:9">
      <c r="A59" s="12">
        <v>43154</v>
      </c>
      <c r="B59" s="13">
        <v>127</v>
      </c>
      <c r="C59" s="9">
        <f t="shared" si="2"/>
        <v>6666.9030120274683</v>
      </c>
      <c r="D59" s="9">
        <f t="shared" si="0"/>
        <v>4875.9030120274683</v>
      </c>
      <c r="E59" s="9">
        <f t="shared" si="1"/>
        <v>127</v>
      </c>
      <c r="F59" s="9">
        <f t="shared" si="3"/>
        <v>400</v>
      </c>
      <c r="G59" s="9">
        <f t="shared" si="3"/>
        <v>1264</v>
      </c>
      <c r="H59" s="9">
        <f t="shared" si="3"/>
        <v>1346</v>
      </c>
      <c r="I59" s="13"/>
    </row>
    <row r="60" spans="1:9">
      <c r="A60" s="12">
        <v>43155</v>
      </c>
      <c r="B60" s="13">
        <v>735</v>
      </c>
      <c r="C60" s="9">
        <f t="shared" si="2"/>
        <v>6666.9030120274683</v>
      </c>
      <c r="D60" s="9">
        <f t="shared" si="0"/>
        <v>5404.9030120274683</v>
      </c>
      <c r="E60" s="9">
        <f t="shared" si="1"/>
        <v>735</v>
      </c>
      <c r="F60" s="9">
        <f t="shared" si="3"/>
        <v>127</v>
      </c>
      <c r="G60" s="9">
        <f t="shared" si="3"/>
        <v>400</v>
      </c>
      <c r="H60" s="9">
        <f t="shared" si="3"/>
        <v>1264</v>
      </c>
      <c r="I60" s="13"/>
    </row>
    <row r="61" spans="1:9">
      <c r="A61" s="12">
        <v>43156</v>
      </c>
      <c r="B61" s="13">
        <v>2014</v>
      </c>
      <c r="C61" s="9">
        <f t="shared" si="2"/>
        <v>6666.9030120274683</v>
      </c>
      <c r="D61" s="9">
        <f t="shared" si="0"/>
        <v>3790.9030120274683</v>
      </c>
      <c r="E61" s="9">
        <f t="shared" si="1"/>
        <v>2014</v>
      </c>
      <c r="F61" s="9">
        <f t="shared" si="3"/>
        <v>735</v>
      </c>
      <c r="G61" s="9">
        <f t="shared" si="3"/>
        <v>127</v>
      </c>
      <c r="H61" s="9">
        <f t="shared" si="3"/>
        <v>400</v>
      </c>
      <c r="I61" s="13"/>
    </row>
    <row r="62" spans="1:9">
      <c r="A62" s="12">
        <v>43157</v>
      </c>
      <c r="B62" s="13">
        <v>1676</v>
      </c>
      <c r="C62" s="9">
        <f t="shared" si="2"/>
        <v>6666.9030120274683</v>
      </c>
      <c r="D62" s="9">
        <f t="shared" si="0"/>
        <v>2241.9030120274683</v>
      </c>
      <c r="E62" s="9">
        <f t="shared" si="1"/>
        <v>1676</v>
      </c>
      <c r="F62" s="9">
        <f t="shared" si="3"/>
        <v>2014</v>
      </c>
      <c r="G62" s="9">
        <f t="shared" si="3"/>
        <v>735</v>
      </c>
      <c r="H62" s="9">
        <f t="shared" si="3"/>
        <v>127</v>
      </c>
      <c r="I62" s="13"/>
    </row>
    <row r="63" spans="1:9">
      <c r="A63" s="12">
        <v>43158</v>
      </c>
      <c r="B63" s="13">
        <v>1829</v>
      </c>
      <c r="C63" s="9">
        <f t="shared" si="2"/>
        <v>6666.9030120274683</v>
      </c>
      <c r="D63" s="9">
        <f t="shared" si="0"/>
        <v>1147.9030120274683</v>
      </c>
      <c r="E63" s="9">
        <f t="shared" si="1"/>
        <v>1829</v>
      </c>
      <c r="F63" s="9">
        <f t="shared" si="3"/>
        <v>1676</v>
      </c>
      <c r="G63" s="9">
        <f t="shared" si="3"/>
        <v>2014</v>
      </c>
      <c r="H63" s="9">
        <f t="shared" si="3"/>
        <v>735</v>
      </c>
      <c r="I63" s="13"/>
    </row>
    <row r="64" spans="1:9">
      <c r="A64" s="12">
        <v>43159</v>
      </c>
      <c r="B64" s="13">
        <v>1467</v>
      </c>
      <c r="C64" s="9">
        <f t="shared" si="2"/>
        <v>6666.9030120274683</v>
      </c>
      <c r="D64" s="9">
        <f t="shared" si="0"/>
        <v>1694.9030120274683</v>
      </c>
      <c r="E64" s="9">
        <f t="shared" si="1"/>
        <v>1467</v>
      </c>
      <c r="F64" s="9">
        <f t="shared" si="3"/>
        <v>1829</v>
      </c>
      <c r="G64" s="9">
        <f t="shared" si="3"/>
        <v>1676</v>
      </c>
      <c r="H64" s="9">
        <f t="shared" si="3"/>
        <v>2014</v>
      </c>
      <c r="I64" s="13"/>
    </row>
    <row r="65" spans="1:9">
      <c r="A65" s="12">
        <v>43160</v>
      </c>
      <c r="B65" s="13">
        <v>370</v>
      </c>
      <c r="C65" s="9">
        <f t="shared" si="2"/>
        <v>6666.9030120274683</v>
      </c>
      <c r="D65" s="9">
        <f t="shared" si="0"/>
        <v>3000.9030120274683</v>
      </c>
      <c r="E65" s="9">
        <f t="shared" si="1"/>
        <v>370</v>
      </c>
      <c r="F65" s="9">
        <f t="shared" si="3"/>
        <v>1467</v>
      </c>
      <c r="G65" s="9">
        <f t="shared" si="3"/>
        <v>1829</v>
      </c>
      <c r="H65" s="9">
        <f t="shared" si="3"/>
        <v>1676</v>
      </c>
      <c r="I65" s="13"/>
    </row>
    <row r="66" spans="1:9">
      <c r="A66" s="12">
        <v>43161</v>
      </c>
      <c r="B66" s="13">
        <v>187</v>
      </c>
      <c r="C66" s="9">
        <f t="shared" si="2"/>
        <v>6666.9030120274683</v>
      </c>
      <c r="D66" s="9">
        <f t="shared" si="0"/>
        <v>4642.9030120274683</v>
      </c>
      <c r="E66" s="9">
        <f t="shared" si="1"/>
        <v>187</v>
      </c>
      <c r="F66" s="9">
        <f t="shared" si="3"/>
        <v>370</v>
      </c>
      <c r="G66" s="9">
        <f t="shared" si="3"/>
        <v>1467</v>
      </c>
      <c r="H66" s="9">
        <f t="shared" si="3"/>
        <v>1829</v>
      </c>
      <c r="I66" s="13"/>
    </row>
    <row r="67" spans="1:9">
      <c r="A67" s="12">
        <v>43162</v>
      </c>
      <c r="B67" s="13">
        <v>1133</v>
      </c>
      <c r="C67" s="9">
        <f t="shared" si="2"/>
        <v>6666.9030120274683</v>
      </c>
      <c r="D67" s="9">
        <f t="shared" si="0"/>
        <v>4976.9030120274683</v>
      </c>
      <c r="E67" s="9">
        <f t="shared" si="1"/>
        <v>1133</v>
      </c>
      <c r="F67" s="9">
        <f t="shared" si="3"/>
        <v>187</v>
      </c>
      <c r="G67" s="9">
        <f t="shared" si="3"/>
        <v>370</v>
      </c>
      <c r="H67" s="9">
        <f t="shared" si="3"/>
        <v>1467</v>
      </c>
      <c r="I67" s="13"/>
    </row>
    <row r="68" spans="1:9">
      <c r="A68" s="12">
        <v>43163</v>
      </c>
      <c r="B68" s="13">
        <v>1370</v>
      </c>
      <c r="C68" s="9">
        <f t="shared" si="2"/>
        <v>6666.9030120274683</v>
      </c>
      <c r="D68" s="9">
        <f t="shared" si="0"/>
        <v>3976.9030120274683</v>
      </c>
      <c r="E68" s="9">
        <f t="shared" si="1"/>
        <v>1370</v>
      </c>
      <c r="F68" s="9">
        <f t="shared" si="3"/>
        <v>1133</v>
      </c>
      <c r="G68" s="9">
        <f t="shared" si="3"/>
        <v>187</v>
      </c>
      <c r="H68" s="9">
        <f t="shared" si="3"/>
        <v>370</v>
      </c>
      <c r="I68" s="13"/>
    </row>
    <row r="69" spans="1:9">
      <c r="A69" s="12">
        <v>43164</v>
      </c>
      <c r="B69" s="13">
        <v>1537</v>
      </c>
      <c r="C69" s="9">
        <f t="shared" si="2"/>
        <v>6666.9030120274683</v>
      </c>
      <c r="D69" s="9">
        <f t="shared" si="0"/>
        <v>2626.9030120274683</v>
      </c>
      <c r="E69" s="9">
        <f t="shared" si="1"/>
        <v>1537</v>
      </c>
      <c r="F69" s="9">
        <f t="shared" si="3"/>
        <v>1370</v>
      </c>
      <c r="G69" s="9">
        <f t="shared" si="3"/>
        <v>1133</v>
      </c>
      <c r="H69" s="9">
        <f t="shared" si="3"/>
        <v>187</v>
      </c>
      <c r="I69" s="13"/>
    </row>
    <row r="70" spans="1:9">
      <c r="A70" s="12">
        <v>43165</v>
      </c>
      <c r="B70" s="13">
        <v>968</v>
      </c>
      <c r="C70" s="9">
        <f t="shared" si="2"/>
        <v>6666.9030120274683</v>
      </c>
      <c r="D70" s="9">
        <f t="shared" si="0"/>
        <v>2791.9030120274683</v>
      </c>
      <c r="E70" s="9">
        <f t="shared" si="1"/>
        <v>968</v>
      </c>
      <c r="F70" s="9">
        <f t="shared" si="3"/>
        <v>1537</v>
      </c>
      <c r="G70" s="9">
        <f t="shared" si="3"/>
        <v>1370</v>
      </c>
      <c r="H70" s="9">
        <f t="shared" si="3"/>
        <v>1133</v>
      </c>
      <c r="I70" s="13"/>
    </row>
    <row r="71" spans="1:9">
      <c r="A71" s="12">
        <v>43166</v>
      </c>
      <c r="B71" s="13">
        <v>1770</v>
      </c>
      <c r="C71" s="9">
        <f t="shared" si="2"/>
        <v>6666.9030120274683</v>
      </c>
      <c r="D71" s="9">
        <f t="shared" si="0"/>
        <v>2391.9030120274683</v>
      </c>
      <c r="E71" s="9">
        <f t="shared" si="1"/>
        <v>1770</v>
      </c>
      <c r="F71" s="9">
        <f t="shared" si="3"/>
        <v>968</v>
      </c>
      <c r="G71" s="9">
        <f t="shared" si="3"/>
        <v>1537</v>
      </c>
      <c r="H71" s="9">
        <f t="shared" si="3"/>
        <v>1370</v>
      </c>
      <c r="I71" s="13"/>
    </row>
    <row r="72" spans="1:9">
      <c r="A72" s="12">
        <v>43167</v>
      </c>
      <c r="B72" s="13">
        <v>1295</v>
      </c>
      <c r="C72" s="9">
        <f t="shared" si="2"/>
        <v>6666.9030120274683</v>
      </c>
      <c r="D72" s="9">
        <f t="shared" si="0"/>
        <v>2633.9030120274683</v>
      </c>
      <c r="E72" s="9">
        <f t="shared" si="1"/>
        <v>1295</v>
      </c>
      <c r="F72" s="9">
        <f t="shared" si="3"/>
        <v>1770</v>
      </c>
      <c r="G72" s="9">
        <f t="shared" si="3"/>
        <v>968</v>
      </c>
      <c r="H72" s="9">
        <f t="shared" si="3"/>
        <v>1537</v>
      </c>
      <c r="I72" s="13"/>
    </row>
    <row r="73" spans="1:9">
      <c r="A73" s="12">
        <v>43168</v>
      </c>
      <c r="B73" s="13">
        <v>350</v>
      </c>
      <c r="C73" s="9">
        <f t="shared" si="2"/>
        <v>6666.9030120274683</v>
      </c>
      <c r="D73" s="9">
        <f t="shared" si="0"/>
        <v>3251.9030120274683</v>
      </c>
      <c r="E73" s="9">
        <f t="shared" si="1"/>
        <v>350</v>
      </c>
      <c r="F73" s="9">
        <f t="shared" si="3"/>
        <v>1295</v>
      </c>
      <c r="G73" s="9">
        <f t="shared" si="3"/>
        <v>1770</v>
      </c>
      <c r="H73" s="9">
        <f t="shared" si="3"/>
        <v>968</v>
      </c>
      <c r="I73" s="13"/>
    </row>
    <row r="74" spans="1:9">
      <c r="A74" s="12">
        <v>43169</v>
      </c>
      <c r="B74" s="13">
        <v>967</v>
      </c>
      <c r="C74" s="9">
        <f t="shared" si="2"/>
        <v>6666.9030120274683</v>
      </c>
      <c r="D74" s="9">
        <f t="shared" si="0"/>
        <v>4054.9030120274683</v>
      </c>
      <c r="E74" s="9">
        <f t="shared" si="1"/>
        <v>967</v>
      </c>
      <c r="F74" s="9">
        <f t="shared" si="3"/>
        <v>350</v>
      </c>
      <c r="G74" s="9">
        <f t="shared" si="3"/>
        <v>1295</v>
      </c>
      <c r="H74" s="9">
        <f t="shared" si="3"/>
        <v>1770</v>
      </c>
      <c r="I74" s="13"/>
    </row>
    <row r="75" spans="1:9">
      <c r="A75" s="12">
        <v>43170</v>
      </c>
      <c r="B75" s="13">
        <v>2070</v>
      </c>
      <c r="C75" s="9">
        <f t="shared" si="2"/>
        <v>6666.9030120274683</v>
      </c>
      <c r="D75" s="9">
        <f t="shared" si="0"/>
        <v>3279.9030120274683</v>
      </c>
      <c r="E75" s="9">
        <f t="shared" si="1"/>
        <v>2070</v>
      </c>
      <c r="F75" s="9">
        <f t="shared" si="3"/>
        <v>967</v>
      </c>
      <c r="G75" s="9">
        <f t="shared" si="3"/>
        <v>350</v>
      </c>
      <c r="H75" s="9">
        <f t="shared" si="3"/>
        <v>1295</v>
      </c>
      <c r="I75" s="13"/>
    </row>
    <row r="76" spans="1:9">
      <c r="A76" s="12">
        <v>43171</v>
      </c>
      <c r="B76" s="13">
        <v>1325</v>
      </c>
      <c r="C76" s="9">
        <f t="shared" si="2"/>
        <v>6666.9030120274683</v>
      </c>
      <c r="D76" s="9">
        <f t="shared" si="0"/>
        <v>2304.9030120274683</v>
      </c>
      <c r="E76" s="9">
        <f t="shared" si="1"/>
        <v>1325</v>
      </c>
      <c r="F76" s="9">
        <f t="shared" si="3"/>
        <v>2070</v>
      </c>
      <c r="G76" s="9">
        <f t="shared" si="3"/>
        <v>967</v>
      </c>
      <c r="H76" s="9">
        <f t="shared" si="3"/>
        <v>350</v>
      </c>
      <c r="I76" s="13"/>
    </row>
    <row r="77" spans="1:9">
      <c r="A77" s="12">
        <v>43172</v>
      </c>
      <c r="B77" s="13">
        <v>1303</v>
      </c>
      <c r="C77" s="9">
        <f t="shared" si="2"/>
        <v>6666.9030120274683</v>
      </c>
      <c r="D77" s="9">
        <f t="shared" si="0"/>
        <v>1968.9030120274683</v>
      </c>
      <c r="E77" s="9">
        <f t="shared" si="1"/>
        <v>1303</v>
      </c>
      <c r="F77" s="9">
        <f t="shared" si="3"/>
        <v>1325</v>
      </c>
      <c r="G77" s="9">
        <f t="shared" si="3"/>
        <v>2070</v>
      </c>
      <c r="H77" s="9">
        <f t="shared" si="3"/>
        <v>967</v>
      </c>
      <c r="I77" s="13"/>
    </row>
    <row r="78" spans="1:9">
      <c r="A78" s="12">
        <v>43173</v>
      </c>
      <c r="B78" s="13">
        <v>1342</v>
      </c>
      <c r="C78" s="9">
        <f t="shared" si="2"/>
        <v>6666.9030120274683</v>
      </c>
      <c r="D78" s="9">
        <f t="shared" si="0"/>
        <v>2696.9030120274683</v>
      </c>
      <c r="E78" s="9">
        <f t="shared" si="1"/>
        <v>1342</v>
      </c>
      <c r="F78" s="9">
        <f t="shared" si="3"/>
        <v>1303</v>
      </c>
      <c r="G78" s="9">
        <f t="shared" si="3"/>
        <v>1325</v>
      </c>
      <c r="H78" s="9">
        <f t="shared" si="3"/>
        <v>2070</v>
      </c>
      <c r="I78" s="13"/>
    </row>
    <row r="79" spans="1:9">
      <c r="A79" s="12">
        <v>43174</v>
      </c>
      <c r="B79" s="13">
        <v>1008</v>
      </c>
      <c r="C79" s="9">
        <f t="shared" si="2"/>
        <v>6666.9030120274683</v>
      </c>
      <c r="D79" s="9">
        <f t="shared" si="0"/>
        <v>3013.9030120274683</v>
      </c>
      <c r="E79" s="9">
        <f t="shared" si="1"/>
        <v>1008</v>
      </c>
      <c r="F79" s="9">
        <f t="shared" si="3"/>
        <v>1342</v>
      </c>
      <c r="G79" s="9">
        <f t="shared" si="3"/>
        <v>1303</v>
      </c>
      <c r="H79" s="9">
        <f t="shared" si="3"/>
        <v>1325</v>
      </c>
      <c r="I79" s="13"/>
    </row>
    <row r="80" spans="1:9">
      <c r="A80" s="12">
        <v>43175</v>
      </c>
      <c r="B80" s="13">
        <v>237</v>
      </c>
      <c r="C80" s="9">
        <f t="shared" si="2"/>
        <v>6666.9030120274683</v>
      </c>
      <c r="D80" s="9">
        <f t="shared" si="0"/>
        <v>4079.9030120274683</v>
      </c>
      <c r="E80" s="9">
        <f t="shared" si="1"/>
        <v>237</v>
      </c>
      <c r="F80" s="9">
        <f t="shared" si="3"/>
        <v>1008</v>
      </c>
      <c r="G80" s="9">
        <f t="shared" si="3"/>
        <v>1342</v>
      </c>
      <c r="H80" s="9">
        <f t="shared" si="3"/>
        <v>1303</v>
      </c>
      <c r="I80" s="13"/>
    </row>
    <row r="81" spans="1:9">
      <c r="A81" s="12">
        <v>43176</v>
      </c>
      <c r="B81" s="13">
        <v>526</v>
      </c>
      <c r="C81" s="9">
        <f t="shared" si="2"/>
        <v>6666.9030120274683</v>
      </c>
      <c r="D81" s="9">
        <f t="shared" si="0"/>
        <v>4895.9030120274683</v>
      </c>
      <c r="E81" s="9">
        <f t="shared" si="1"/>
        <v>526</v>
      </c>
      <c r="F81" s="9">
        <f t="shared" si="3"/>
        <v>237</v>
      </c>
      <c r="G81" s="9">
        <f t="shared" si="3"/>
        <v>1008</v>
      </c>
      <c r="H81" s="9">
        <f t="shared" si="3"/>
        <v>1342</v>
      </c>
      <c r="I81" s="13"/>
    </row>
    <row r="82" spans="1:9">
      <c r="A82" s="12">
        <v>43177</v>
      </c>
      <c r="B82" s="13">
        <v>1549</v>
      </c>
      <c r="C82" s="9">
        <f t="shared" si="2"/>
        <v>6666.9030120274683</v>
      </c>
      <c r="D82" s="9">
        <f t="shared" si="0"/>
        <v>4354.9030120274683</v>
      </c>
      <c r="E82" s="9">
        <f t="shared" si="1"/>
        <v>1549</v>
      </c>
      <c r="F82" s="9">
        <f t="shared" si="3"/>
        <v>526</v>
      </c>
      <c r="G82" s="9">
        <f t="shared" si="3"/>
        <v>237</v>
      </c>
      <c r="H82" s="9">
        <f t="shared" si="3"/>
        <v>1008</v>
      </c>
      <c r="I82" s="13"/>
    </row>
    <row r="83" spans="1:9">
      <c r="A83" s="12">
        <v>43178</v>
      </c>
      <c r="B83" s="13">
        <v>626</v>
      </c>
      <c r="C83" s="9">
        <f t="shared" si="2"/>
        <v>6666.9030120274683</v>
      </c>
      <c r="D83" s="9">
        <f t="shared" si="0"/>
        <v>3965.9030120274683</v>
      </c>
      <c r="E83" s="9">
        <f t="shared" si="1"/>
        <v>626</v>
      </c>
      <c r="F83" s="9">
        <f t="shared" si="3"/>
        <v>1549</v>
      </c>
      <c r="G83" s="9">
        <f t="shared" si="3"/>
        <v>526</v>
      </c>
      <c r="H83" s="9">
        <f t="shared" si="3"/>
        <v>237</v>
      </c>
      <c r="I83" s="13"/>
    </row>
    <row r="84" spans="1:9">
      <c r="A84" s="12">
        <v>43179</v>
      </c>
      <c r="B84" s="13">
        <v>1182</v>
      </c>
      <c r="C84" s="9">
        <f t="shared" si="2"/>
        <v>6666.9030120274683</v>
      </c>
      <c r="D84" s="9">
        <f t="shared" si="0"/>
        <v>3309.9030120274683</v>
      </c>
      <c r="E84" s="9">
        <f t="shared" si="1"/>
        <v>1182</v>
      </c>
      <c r="F84" s="9">
        <f t="shared" si="3"/>
        <v>626</v>
      </c>
      <c r="G84" s="9">
        <f t="shared" si="3"/>
        <v>1549</v>
      </c>
      <c r="H84" s="9">
        <f t="shared" si="3"/>
        <v>526</v>
      </c>
      <c r="I84" s="13"/>
    </row>
    <row r="85" spans="1:9">
      <c r="A85" s="12">
        <v>43180</v>
      </c>
      <c r="B85" s="13">
        <v>620</v>
      </c>
      <c r="C85" s="9">
        <f t="shared" si="2"/>
        <v>6666.9030120274683</v>
      </c>
      <c r="D85" s="9">
        <f t="shared" si="0"/>
        <v>4238.9030120274683</v>
      </c>
      <c r="E85" s="9">
        <f t="shared" si="1"/>
        <v>620</v>
      </c>
      <c r="F85" s="9">
        <f t="shared" si="3"/>
        <v>1182</v>
      </c>
      <c r="G85" s="9">
        <f t="shared" si="3"/>
        <v>626</v>
      </c>
      <c r="H85" s="9">
        <f t="shared" si="3"/>
        <v>1549</v>
      </c>
      <c r="I85" s="13"/>
    </row>
    <row r="86" spans="1:9">
      <c r="A86" s="12">
        <v>43181</v>
      </c>
      <c r="B86" s="13">
        <v>1600</v>
      </c>
      <c r="C86" s="9">
        <f t="shared" si="2"/>
        <v>6666.9030120274683</v>
      </c>
      <c r="D86" s="9">
        <f t="shared" si="0"/>
        <v>3264.9030120274683</v>
      </c>
      <c r="E86" s="9">
        <f t="shared" si="1"/>
        <v>1600</v>
      </c>
      <c r="F86" s="9">
        <f t="shared" si="3"/>
        <v>620</v>
      </c>
      <c r="G86" s="9">
        <f t="shared" si="3"/>
        <v>1182</v>
      </c>
      <c r="H86" s="9">
        <f t="shared" si="3"/>
        <v>626</v>
      </c>
      <c r="I86" s="13"/>
    </row>
    <row r="87" spans="1:9">
      <c r="A87" s="12">
        <v>43182</v>
      </c>
      <c r="B87" s="13">
        <v>667</v>
      </c>
      <c r="C87" s="9">
        <f t="shared" si="2"/>
        <v>6666.9030120274683</v>
      </c>
      <c r="D87" s="9">
        <f t="shared" si="0"/>
        <v>3779.9030120274683</v>
      </c>
      <c r="E87" s="9">
        <f t="shared" si="1"/>
        <v>667</v>
      </c>
      <c r="F87" s="9">
        <f t="shared" si="3"/>
        <v>1600</v>
      </c>
      <c r="G87" s="9">
        <f t="shared" si="3"/>
        <v>620</v>
      </c>
      <c r="H87" s="9">
        <f t="shared" si="3"/>
        <v>1182</v>
      </c>
      <c r="I87" s="13"/>
    </row>
    <row r="88" spans="1:9">
      <c r="A88" s="12">
        <v>43183</v>
      </c>
      <c r="B88" s="13">
        <v>684</v>
      </c>
      <c r="C88" s="9">
        <f t="shared" si="2"/>
        <v>6666.9030120274683</v>
      </c>
      <c r="D88" s="9">
        <f t="shared" si="0"/>
        <v>3715.9030120274683</v>
      </c>
      <c r="E88" s="9">
        <f t="shared" si="1"/>
        <v>684</v>
      </c>
      <c r="F88" s="9">
        <f t="shared" si="3"/>
        <v>667</v>
      </c>
      <c r="G88" s="9">
        <f t="shared" si="3"/>
        <v>1600</v>
      </c>
      <c r="H88" s="9">
        <f t="shared" si="3"/>
        <v>620</v>
      </c>
      <c r="I88" s="13"/>
    </row>
    <row r="89" spans="1:9">
      <c r="A89" s="12">
        <v>43184</v>
      </c>
      <c r="B89" s="13">
        <v>2235</v>
      </c>
      <c r="C89" s="9">
        <f t="shared" si="2"/>
        <v>6666.9030120274683</v>
      </c>
      <c r="D89" s="9">
        <f t="shared" si="0"/>
        <v>3080.9030120274683</v>
      </c>
      <c r="E89" s="9">
        <f t="shared" si="1"/>
        <v>2235</v>
      </c>
      <c r="F89" s="9">
        <f t="shared" si="3"/>
        <v>684</v>
      </c>
      <c r="G89" s="9">
        <f t="shared" si="3"/>
        <v>667</v>
      </c>
      <c r="H89" s="9">
        <f t="shared" si="3"/>
        <v>1600</v>
      </c>
      <c r="I89" s="13"/>
    </row>
    <row r="90" spans="1:9">
      <c r="A90" s="12">
        <v>43185</v>
      </c>
      <c r="B90" s="13">
        <v>1102</v>
      </c>
      <c r="C90" s="9">
        <f t="shared" si="2"/>
        <v>6666.9030120274683</v>
      </c>
      <c r="D90" s="9">
        <f t="shared" si="0"/>
        <v>2645.9030120274683</v>
      </c>
      <c r="E90" s="9">
        <f t="shared" si="1"/>
        <v>1102</v>
      </c>
      <c r="F90" s="9">
        <f t="shared" si="3"/>
        <v>2235</v>
      </c>
      <c r="G90" s="9">
        <f t="shared" si="3"/>
        <v>684</v>
      </c>
      <c r="H90" s="9">
        <f t="shared" si="3"/>
        <v>667</v>
      </c>
      <c r="I90" s="13"/>
    </row>
    <row r="91" spans="1:9">
      <c r="A91" s="12">
        <v>43186</v>
      </c>
      <c r="B91" s="13">
        <v>2073</v>
      </c>
      <c r="C91" s="9">
        <f t="shared" si="2"/>
        <v>6666.9030120274683</v>
      </c>
      <c r="D91" s="9">
        <f t="shared" si="0"/>
        <v>1256.9030120274683</v>
      </c>
      <c r="E91" s="9">
        <f t="shared" si="1"/>
        <v>2073</v>
      </c>
      <c r="F91" s="9">
        <f t="shared" si="3"/>
        <v>1102</v>
      </c>
      <c r="G91" s="9">
        <f t="shared" si="3"/>
        <v>2235</v>
      </c>
      <c r="H91" s="9">
        <f t="shared" si="3"/>
        <v>684</v>
      </c>
      <c r="I91" s="13"/>
    </row>
    <row r="92" spans="1:9">
      <c r="A92" s="12">
        <v>43187</v>
      </c>
      <c r="B92" s="13">
        <v>909</v>
      </c>
      <c r="C92" s="9">
        <f t="shared" si="2"/>
        <v>6666.9030120274683</v>
      </c>
      <c r="D92" s="9">
        <f t="shared" si="0"/>
        <v>2582.9030120274683</v>
      </c>
      <c r="E92" s="9">
        <f t="shared" si="1"/>
        <v>909</v>
      </c>
      <c r="F92" s="9">
        <f t="shared" si="3"/>
        <v>2073</v>
      </c>
      <c r="G92" s="9">
        <f t="shared" si="3"/>
        <v>1102</v>
      </c>
      <c r="H92" s="9">
        <f t="shared" si="3"/>
        <v>2235</v>
      </c>
    </row>
    <row r="93" spans="1:9">
      <c r="A93" s="12">
        <v>43188</v>
      </c>
      <c r="B93" s="13">
        <v>1724</v>
      </c>
      <c r="C93" s="9">
        <f t="shared" si="2"/>
        <v>6666.9030120274683</v>
      </c>
      <c r="D93" s="9">
        <f t="shared" si="0"/>
        <v>1960.9030120274683</v>
      </c>
      <c r="E93" s="9">
        <f t="shared" si="1"/>
        <v>1724</v>
      </c>
      <c r="F93" s="9">
        <f t="shared" si="3"/>
        <v>909</v>
      </c>
      <c r="G93" s="9">
        <f t="shared" si="3"/>
        <v>2073</v>
      </c>
      <c r="H93" s="9">
        <f t="shared" si="3"/>
        <v>1102</v>
      </c>
    </row>
    <row r="94" spans="1:9">
      <c r="A94" s="12">
        <v>43189</v>
      </c>
      <c r="B94" s="13">
        <v>300</v>
      </c>
      <c r="C94" s="9">
        <f t="shared" si="2"/>
        <v>6666.9030120274683</v>
      </c>
      <c r="D94" s="9">
        <f t="shared" si="0"/>
        <v>3733.9030120274683</v>
      </c>
      <c r="E94" s="9">
        <f t="shared" si="1"/>
        <v>300</v>
      </c>
      <c r="F94" s="9">
        <f t="shared" si="3"/>
        <v>1724</v>
      </c>
      <c r="G94" s="9">
        <f t="shared" si="3"/>
        <v>909</v>
      </c>
      <c r="H94" s="9">
        <f t="shared" si="3"/>
        <v>2073</v>
      </c>
    </row>
    <row r="95" spans="1:9">
      <c r="A95" s="12">
        <v>43190</v>
      </c>
      <c r="B95" s="13">
        <v>1764</v>
      </c>
      <c r="C95" s="9">
        <f t="shared" si="2"/>
        <v>6666.9030120274683</v>
      </c>
      <c r="D95" s="9">
        <f t="shared" si="0"/>
        <v>2878.9030120274683</v>
      </c>
      <c r="E95" s="9">
        <f t="shared" si="1"/>
        <v>1764</v>
      </c>
      <c r="F95" s="9">
        <f t="shared" si="3"/>
        <v>300</v>
      </c>
      <c r="G95" s="9">
        <f t="shared" si="3"/>
        <v>1724</v>
      </c>
      <c r="H95" s="9">
        <f t="shared" si="3"/>
        <v>909</v>
      </c>
    </row>
    <row r="96" spans="1:9">
      <c r="A96" s="12">
        <v>43191</v>
      </c>
      <c r="B96" s="13">
        <v>1388</v>
      </c>
      <c r="C96" s="9">
        <f t="shared" si="2"/>
        <v>6666.9030120274683</v>
      </c>
      <c r="D96" s="9">
        <f t="shared" si="0"/>
        <v>3214.9030120274683</v>
      </c>
      <c r="E96" s="9">
        <f t="shared" si="1"/>
        <v>1388</v>
      </c>
      <c r="F96" s="9">
        <f t="shared" si="3"/>
        <v>1764</v>
      </c>
      <c r="G96" s="9">
        <f t="shared" si="3"/>
        <v>300</v>
      </c>
      <c r="H96" s="9">
        <f t="shared" si="3"/>
        <v>1724</v>
      </c>
    </row>
    <row r="97" spans="1:8">
      <c r="A97" s="12">
        <v>43192</v>
      </c>
      <c r="B97" s="13">
        <v>2168</v>
      </c>
      <c r="C97" s="9">
        <f t="shared" si="2"/>
        <v>6666.9030120274683</v>
      </c>
      <c r="D97" s="9">
        <f t="shared" si="0"/>
        <v>1346.9030120274683</v>
      </c>
      <c r="E97" s="9">
        <f t="shared" si="1"/>
        <v>2168</v>
      </c>
      <c r="F97" s="9">
        <f t="shared" si="3"/>
        <v>1388</v>
      </c>
      <c r="G97" s="9">
        <f t="shared" si="3"/>
        <v>1764</v>
      </c>
      <c r="H97" s="9">
        <f t="shared" si="3"/>
        <v>300</v>
      </c>
    </row>
    <row r="98" spans="1:8">
      <c r="A98" s="12">
        <v>43193</v>
      </c>
      <c r="B98" s="13">
        <v>1682</v>
      </c>
      <c r="C98" s="9">
        <f t="shared" si="2"/>
        <v>6666.9030120274683</v>
      </c>
      <c r="D98" s="9">
        <f t="shared" si="0"/>
        <v>1428.9030120274683</v>
      </c>
      <c r="E98" s="9">
        <f t="shared" si="1"/>
        <v>1682</v>
      </c>
      <c r="F98" s="9">
        <f t="shared" si="3"/>
        <v>2168</v>
      </c>
      <c r="G98" s="9">
        <f t="shared" si="3"/>
        <v>1388</v>
      </c>
      <c r="H98" s="9">
        <f t="shared" si="3"/>
        <v>1764</v>
      </c>
    </row>
    <row r="99" spans="1:8">
      <c r="A99" s="12">
        <v>43194</v>
      </c>
      <c r="B99" s="13">
        <v>580</v>
      </c>
      <c r="C99" s="9">
        <f t="shared" si="2"/>
        <v>6666.9030120274683</v>
      </c>
      <c r="D99" s="9">
        <f t="shared" si="0"/>
        <v>2236.9030120274683</v>
      </c>
      <c r="E99" s="9">
        <f t="shared" si="1"/>
        <v>580</v>
      </c>
      <c r="F99" s="9">
        <f t="shared" si="3"/>
        <v>1682</v>
      </c>
      <c r="G99" s="9">
        <f t="shared" si="3"/>
        <v>2168</v>
      </c>
      <c r="H99" s="9">
        <f t="shared" si="3"/>
        <v>1388</v>
      </c>
    </row>
    <row r="100" spans="1:8">
      <c r="A100" s="12">
        <v>43195</v>
      </c>
      <c r="B100" s="13">
        <v>190</v>
      </c>
      <c r="C100" s="9">
        <f t="shared" si="2"/>
        <v>6666.9030120274683</v>
      </c>
      <c r="D100" s="9">
        <f t="shared" si="0"/>
        <v>4214.9030120274683</v>
      </c>
      <c r="E100" s="9">
        <f t="shared" si="1"/>
        <v>190</v>
      </c>
      <c r="F100" s="9">
        <f t="shared" si="3"/>
        <v>580</v>
      </c>
      <c r="G100" s="9">
        <f t="shared" si="3"/>
        <v>1682</v>
      </c>
      <c r="H100" s="9">
        <f t="shared" si="3"/>
        <v>2168</v>
      </c>
    </row>
    <row r="101" spans="1:8">
      <c r="A101" s="12">
        <v>43196</v>
      </c>
      <c r="B101" s="13">
        <v>722</v>
      </c>
      <c r="C101" s="9">
        <f t="shared" si="2"/>
        <v>6666.9030120274683</v>
      </c>
      <c r="D101" s="9">
        <f t="shared" si="0"/>
        <v>5174.9030120274683</v>
      </c>
      <c r="E101" s="9">
        <f t="shared" si="1"/>
        <v>722</v>
      </c>
      <c r="F101" s="9">
        <f t="shared" si="3"/>
        <v>190</v>
      </c>
      <c r="G101" s="9">
        <f t="shared" si="3"/>
        <v>580</v>
      </c>
      <c r="H101" s="9">
        <f t="shared" si="3"/>
        <v>1682</v>
      </c>
    </row>
    <row r="102" spans="1:8">
      <c r="A102" s="12">
        <v>43197</v>
      </c>
      <c r="B102" s="13">
        <v>625</v>
      </c>
      <c r="C102" s="9">
        <f t="shared" si="2"/>
        <v>6666.9030120274683</v>
      </c>
      <c r="D102" s="9">
        <f t="shared" si="0"/>
        <v>5129.9030120274683</v>
      </c>
      <c r="E102" s="9">
        <f t="shared" si="1"/>
        <v>625</v>
      </c>
      <c r="F102" s="9">
        <f t="shared" si="3"/>
        <v>722</v>
      </c>
      <c r="G102" s="9">
        <f t="shared" si="3"/>
        <v>190</v>
      </c>
      <c r="H102" s="9">
        <f t="shared" si="3"/>
        <v>580</v>
      </c>
    </row>
    <row r="103" spans="1:8">
      <c r="A103" s="12">
        <v>43198</v>
      </c>
      <c r="B103" s="13">
        <v>2291</v>
      </c>
      <c r="C103" s="9">
        <f t="shared" si="2"/>
        <v>6666.9030120274683</v>
      </c>
      <c r="D103" s="9">
        <f t="shared" si="0"/>
        <v>3028.9030120274683</v>
      </c>
      <c r="E103" s="9">
        <f t="shared" si="1"/>
        <v>2291</v>
      </c>
      <c r="F103" s="9">
        <f t="shared" si="3"/>
        <v>625</v>
      </c>
      <c r="G103" s="9">
        <f t="shared" si="3"/>
        <v>722</v>
      </c>
      <c r="H103" s="9">
        <f t="shared" si="3"/>
        <v>190</v>
      </c>
    </row>
    <row r="104" spans="1:8">
      <c r="A104" s="12">
        <v>43199</v>
      </c>
      <c r="B104" s="13">
        <v>1874</v>
      </c>
      <c r="C104" s="9">
        <f t="shared" si="2"/>
        <v>6666.9030120274683</v>
      </c>
      <c r="D104" s="9">
        <f t="shared" si="0"/>
        <v>1876.9030120274683</v>
      </c>
      <c r="E104" s="9">
        <f t="shared" si="1"/>
        <v>1874</v>
      </c>
      <c r="F104" s="9">
        <f t="shared" si="3"/>
        <v>2291</v>
      </c>
      <c r="G104" s="9">
        <f t="shared" si="3"/>
        <v>625</v>
      </c>
      <c r="H104" s="9">
        <f t="shared" si="3"/>
        <v>722</v>
      </c>
    </row>
    <row r="105" spans="1:8">
      <c r="A105" s="12">
        <v>43200</v>
      </c>
      <c r="B105" s="13">
        <v>1920</v>
      </c>
      <c r="C105" s="9">
        <f t="shared" si="2"/>
        <v>6666.9030120274683</v>
      </c>
      <c r="D105" s="9">
        <f t="shared" si="0"/>
        <v>581.90301202746832</v>
      </c>
      <c r="E105" s="9">
        <f t="shared" si="1"/>
        <v>1920</v>
      </c>
      <c r="F105" s="9">
        <f t="shared" si="3"/>
        <v>1874</v>
      </c>
      <c r="G105" s="9">
        <f t="shared" si="3"/>
        <v>2291</v>
      </c>
      <c r="H105" s="9">
        <f t="shared" si="3"/>
        <v>625</v>
      </c>
    </row>
    <row r="106" spans="1:8">
      <c r="A106" s="12">
        <v>43201</v>
      </c>
      <c r="B106" s="13">
        <v>220</v>
      </c>
      <c r="C106" s="9">
        <f t="shared" si="2"/>
        <v>6666.9030120274683</v>
      </c>
      <c r="D106" s="9">
        <f t="shared" si="0"/>
        <v>2652.9030120274683</v>
      </c>
      <c r="E106" s="9">
        <f t="shared" si="1"/>
        <v>220</v>
      </c>
      <c r="F106" s="9">
        <f t="shared" si="3"/>
        <v>1920</v>
      </c>
      <c r="G106" s="9">
        <f t="shared" si="3"/>
        <v>1874</v>
      </c>
      <c r="H106" s="9">
        <f t="shared" si="3"/>
        <v>2291</v>
      </c>
    </row>
    <row r="107" spans="1:8">
      <c r="A107" s="12">
        <v>43202</v>
      </c>
      <c r="B107" s="13">
        <v>703</v>
      </c>
      <c r="C107" s="9">
        <f t="shared" si="2"/>
        <v>6666.9030120274683</v>
      </c>
      <c r="D107" s="9">
        <f t="shared" si="0"/>
        <v>3823.9030120274683</v>
      </c>
      <c r="E107" s="9">
        <f t="shared" si="1"/>
        <v>703</v>
      </c>
      <c r="F107" s="9">
        <f t="shared" si="3"/>
        <v>220</v>
      </c>
      <c r="G107" s="9">
        <f t="shared" si="3"/>
        <v>1920</v>
      </c>
      <c r="H107" s="9">
        <f t="shared" si="3"/>
        <v>1874</v>
      </c>
    </row>
    <row r="108" spans="1:8">
      <c r="A108" s="12">
        <v>43203</v>
      </c>
      <c r="B108" s="13">
        <v>1686</v>
      </c>
      <c r="C108" s="9">
        <f t="shared" si="2"/>
        <v>6666.9030120274683</v>
      </c>
      <c r="D108" s="9">
        <f t="shared" si="0"/>
        <v>4057.9030120274683</v>
      </c>
      <c r="E108" s="9">
        <f t="shared" si="1"/>
        <v>1686</v>
      </c>
      <c r="F108" s="9">
        <f t="shared" si="3"/>
        <v>703</v>
      </c>
      <c r="G108" s="9">
        <f t="shared" si="3"/>
        <v>220</v>
      </c>
      <c r="H108" s="9">
        <f t="shared" si="3"/>
        <v>1920</v>
      </c>
    </row>
    <row r="109" spans="1:8">
      <c r="A109" s="12">
        <v>43204</v>
      </c>
      <c r="B109" s="13">
        <v>982</v>
      </c>
      <c r="C109" s="9">
        <f t="shared" si="2"/>
        <v>6666.9030120274683</v>
      </c>
      <c r="D109" s="9">
        <f t="shared" si="0"/>
        <v>3295.9030120274683</v>
      </c>
      <c r="E109" s="9">
        <f t="shared" si="1"/>
        <v>982</v>
      </c>
      <c r="F109" s="9">
        <f t="shared" si="3"/>
        <v>1686</v>
      </c>
      <c r="G109" s="9">
        <f t="shared" si="3"/>
        <v>703</v>
      </c>
      <c r="H109" s="9">
        <f t="shared" si="3"/>
        <v>220</v>
      </c>
    </row>
    <row r="110" spans="1:8">
      <c r="A110" s="12">
        <v>43205</v>
      </c>
      <c r="B110" s="13">
        <v>1037</v>
      </c>
      <c r="C110" s="9">
        <f t="shared" si="2"/>
        <v>6666.9030120274683</v>
      </c>
      <c r="D110" s="9">
        <f t="shared" si="0"/>
        <v>2961.9030120274683</v>
      </c>
      <c r="E110" s="9">
        <f t="shared" si="1"/>
        <v>1037</v>
      </c>
      <c r="F110" s="9">
        <f t="shared" si="3"/>
        <v>982</v>
      </c>
      <c r="G110" s="9">
        <f t="shared" si="3"/>
        <v>1686</v>
      </c>
      <c r="H110" s="9">
        <f t="shared" si="3"/>
        <v>703</v>
      </c>
    </row>
    <row r="111" spans="1:8">
      <c r="A111" s="12">
        <v>43206</v>
      </c>
      <c r="B111" s="13">
        <v>993</v>
      </c>
      <c r="C111" s="9">
        <f t="shared" si="2"/>
        <v>6666.9030120274683</v>
      </c>
      <c r="D111" s="9">
        <f t="shared" si="0"/>
        <v>3654.9030120274683</v>
      </c>
      <c r="E111" s="9">
        <f t="shared" si="1"/>
        <v>993</v>
      </c>
      <c r="F111" s="9">
        <f t="shared" si="3"/>
        <v>1037</v>
      </c>
      <c r="G111" s="9">
        <f t="shared" si="3"/>
        <v>982</v>
      </c>
      <c r="H111" s="9">
        <f t="shared" si="3"/>
        <v>1686</v>
      </c>
    </row>
    <row r="112" spans="1:8">
      <c r="A112" s="12">
        <v>43207</v>
      </c>
      <c r="B112" s="13">
        <v>1110</v>
      </c>
      <c r="C112" s="9">
        <f t="shared" si="2"/>
        <v>6666.9030120274683</v>
      </c>
      <c r="D112" s="9">
        <f t="shared" si="0"/>
        <v>3526.9030120274683</v>
      </c>
      <c r="E112" s="9">
        <f t="shared" si="1"/>
        <v>1110</v>
      </c>
      <c r="F112" s="9">
        <f t="shared" si="3"/>
        <v>993</v>
      </c>
      <c r="G112" s="9">
        <f t="shared" si="3"/>
        <v>1037</v>
      </c>
      <c r="H112" s="9">
        <f t="shared" si="3"/>
        <v>982</v>
      </c>
    </row>
    <row r="113" spans="1:8">
      <c r="A113" s="12">
        <v>43208</v>
      </c>
      <c r="B113" s="13">
        <v>780</v>
      </c>
      <c r="C113" s="9">
        <f t="shared" si="2"/>
        <v>6666.9030120274683</v>
      </c>
      <c r="D113" s="9">
        <f t="shared" si="0"/>
        <v>3783.9030120274683</v>
      </c>
      <c r="E113" s="9">
        <f t="shared" si="1"/>
        <v>780</v>
      </c>
      <c r="F113" s="9">
        <f t="shared" si="3"/>
        <v>1110</v>
      </c>
      <c r="G113" s="9">
        <f t="shared" si="3"/>
        <v>993</v>
      </c>
      <c r="H113" s="9">
        <f t="shared" si="3"/>
        <v>1037</v>
      </c>
    </row>
    <row r="114" spans="1:8">
      <c r="A114" s="12">
        <v>43209</v>
      </c>
      <c r="B114" s="13">
        <v>373</v>
      </c>
      <c r="C114" s="9">
        <f t="shared" si="2"/>
        <v>6666.9030120274683</v>
      </c>
      <c r="D114" s="9">
        <f t="shared" si="0"/>
        <v>4403.9030120274683</v>
      </c>
      <c r="E114" s="9">
        <f t="shared" si="1"/>
        <v>373</v>
      </c>
      <c r="F114" s="9">
        <f t="shared" si="3"/>
        <v>780</v>
      </c>
      <c r="G114" s="9">
        <f t="shared" si="3"/>
        <v>1110</v>
      </c>
      <c r="H114" s="9">
        <f t="shared" si="3"/>
        <v>993</v>
      </c>
    </row>
    <row r="115" spans="1:8">
      <c r="A115" s="12">
        <v>43210</v>
      </c>
      <c r="B115" s="13">
        <v>1213</v>
      </c>
      <c r="C115" s="9">
        <f t="shared" si="2"/>
        <v>6666.9030120274683</v>
      </c>
      <c r="D115" s="9">
        <f t="shared" si="0"/>
        <v>4300.9030120274683</v>
      </c>
      <c r="E115" s="9">
        <f t="shared" si="1"/>
        <v>1213</v>
      </c>
      <c r="F115" s="9">
        <f t="shared" si="3"/>
        <v>373</v>
      </c>
      <c r="G115" s="9">
        <f t="shared" si="3"/>
        <v>780</v>
      </c>
      <c r="H115" s="9">
        <f t="shared" si="3"/>
        <v>1110</v>
      </c>
    </row>
    <row r="116" spans="1:8">
      <c r="A116" s="12">
        <v>43211</v>
      </c>
      <c r="B116" s="13">
        <v>1407</v>
      </c>
      <c r="C116" s="9">
        <f t="shared" si="2"/>
        <v>6666.9030120274683</v>
      </c>
      <c r="D116" s="9">
        <f t="shared" ref="D116:D125" si="4">D115-B116+H116</f>
        <v>3673.9030120274683</v>
      </c>
      <c r="E116" s="9">
        <f t="shared" ref="E116:E125" si="5">C116-(D116+SUM(F116:G116))</f>
        <v>1407</v>
      </c>
      <c r="F116" s="9">
        <f t="shared" si="3"/>
        <v>1213</v>
      </c>
      <c r="G116" s="9">
        <f t="shared" si="3"/>
        <v>373</v>
      </c>
      <c r="H116" s="9">
        <f t="shared" si="3"/>
        <v>780</v>
      </c>
    </row>
    <row r="117" spans="1:8">
      <c r="A117" s="12">
        <v>43212</v>
      </c>
      <c r="B117" s="13">
        <v>1770</v>
      </c>
      <c r="C117" s="9">
        <f t="shared" ref="C117:C125" si="6">C116</f>
        <v>6666.9030120274683</v>
      </c>
      <c r="D117" s="9">
        <f t="shared" si="4"/>
        <v>2276.9030120274683</v>
      </c>
      <c r="E117" s="9">
        <f t="shared" si="5"/>
        <v>1770</v>
      </c>
      <c r="F117" s="9">
        <f t="shared" ref="F117:H125" si="7">E116</f>
        <v>1407</v>
      </c>
      <c r="G117" s="9">
        <f t="shared" si="7"/>
        <v>1213</v>
      </c>
      <c r="H117" s="9">
        <f t="shared" si="7"/>
        <v>373</v>
      </c>
    </row>
    <row r="118" spans="1:8">
      <c r="A118" s="12">
        <v>43213</v>
      </c>
      <c r="B118" s="13">
        <v>1268</v>
      </c>
      <c r="C118" s="9">
        <f t="shared" si="6"/>
        <v>6666.9030120274683</v>
      </c>
      <c r="D118" s="9">
        <f t="shared" si="4"/>
        <v>2221.9030120274683</v>
      </c>
      <c r="E118" s="9">
        <f t="shared" si="5"/>
        <v>1268</v>
      </c>
      <c r="F118" s="9">
        <f t="shared" si="7"/>
        <v>1770</v>
      </c>
      <c r="G118" s="9">
        <f t="shared" si="7"/>
        <v>1407</v>
      </c>
      <c r="H118" s="9">
        <f t="shared" si="7"/>
        <v>1213</v>
      </c>
    </row>
    <row r="119" spans="1:8">
      <c r="A119" s="12">
        <v>43214</v>
      </c>
      <c r="B119" s="13">
        <v>1474</v>
      </c>
      <c r="C119" s="9">
        <f t="shared" si="6"/>
        <v>6666.9030120274683</v>
      </c>
      <c r="D119" s="9">
        <f t="shared" si="4"/>
        <v>2154.9030120274683</v>
      </c>
      <c r="E119" s="9">
        <f t="shared" si="5"/>
        <v>1474</v>
      </c>
      <c r="F119" s="9">
        <f t="shared" si="7"/>
        <v>1268</v>
      </c>
      <c r="G119" s="9">
        <f t="shared" si="7"/>
        <v>1770</v>
      </c>
      <c r="H119" s="9">
        <f t="shared" si="7"/>
        <v>1407</v>
      </c>
    </row>
    <row r="120" spans="1:8">
      <c r="A120" s="12">
        <v>43215</v>
      </c>
      <c r="B120" s="13">
        <v>50</v>
      </c>
      <c r="C120" s="9">
        <f t="shared" si="6"/>
        <v>6666.9030120274683</v>
      </c>
      <c r="D120" s="9">
        <f t="shared" si="4"/>
        <v>3874.9030120274683</v>
      </c>
      <c r="E120" s="9">
        <f t="shared" si="5"/>
        <v>50</v>
      </c>
      <c r="F120" s="9">
        <f t="shared" si="7"/>
        <v>1474</v>
      </c>
      <c r="G120" s="9">
        <f t="shared" si="7"/>
        <v>1268</v>
      </c>
      <c r="H120" s="9">
        <f t="shared" si="7"/>
        <v>1770</v>
      </c>
    </row>
    <row r="121" spans="1:8">
      <c r="A121" s="12">
        <v>43216</v>
      </c>
      <c r="B121" s="13">
        <v>385</v>
      </c>
      <c r="C121" s="9">
        <f t="shared" si="6"/>
        <v>6666.9030120274683</v>
      </c>
      <c r="D121" s="9">
        <f t="shared" si="4"/>
        <v>4757.9030120274683</v>
      </c>
      <c r="E121" s="9">
        <f t="shared" si="5"/>
        <v>385</v>
      </c>
      <c r="F121" s="9">
        <f t="shared" si="7"/>
        <v>50</v>
      </c>
      <c r="G121" s="9">
        <f t="shared" si="7"/>
        <v>1474</v>
      </c>
      <c r="H121" s="9">
        <f t="shared" si="7"/>
        <v>1268</v>
      </c>
    </row>
    <row r="122" spans="1:8">
      <c r="A122" s="12">
        <v>43217</v>
      </c>
      <c r="B122" s="13">
        <v>170</v>
      </c>
      <c r="C122" s="9">
        <f t="shared" si="6"/>
        <v>6666.9030120274683</v>
      </c>
      <c r="D122" s="9">
        <f t="shared" si="4"/>
        <v>6061.9030120274683</v>
      </c>
      <c r="E122" s="9">
        <f t="shared" si="5"/>
        <v>170</v>
      </c>
      <c r="F122" s="9">
        <f t="shared" si="7"/>
        <v>385</v>
      </c>
      <c r="G122" s="9">
        <f t="shared" si="7"/>
        <v>50</v>
      </c>
      <c r="H122" s="9">
        <f t="shared" si="7"/>
        <v>1474</v>
      </c>
    </row>
    <row r="123" spans="1:8">
      <c r="A123" s="12">
        <v>43218</v>
      </c>
      <c r="B123" s="13">
        <v>1517</v>
      </c>
      <c r="C123" s="9">
        <f t="shared" si="6"/>
        <v>6666.9030120274683</v>
      </c>
      <c r="D123" s="9">
        <f t="shared" si="4"/>
        <v>4594.9030120274683</v>
      </c>
      <c r="E123" s="9">
        <f t="shared" si="5"/>
        <v>1517</v>
      </c>
      <c r="F123" s="9">
        <f t="shared" si="7"/>
        <v>170</v>
      </c>
      <c r="G123" s="9">
        <f t="shared" si="7"/>
        <v>385</v>
      </c>
      <c r="H123" s="9">
        <f t="shared" si="7"/>
        <v>50</v>
      </c>
    </row>
    <row r="124" spans="1:8">
      <c r="A124" s="12">
        <v>43219</v>
      </c>
      <c r="B124" s="13">
        <v>1096</v>
      </c>
      <c r="C124" s="9">
        <f t="shared" si="6"/>
        <v>6666.9030120274683</v>
      </c>
      <c r="D124" s="9">
        <f t="shared" si="4"/>
        <v>3883.9030120274683</v>
      </c>
      <c r="E124" s="9">
        <f t="shared" si="5"/>
        <v>1096</v>
      </c>
      <c r="F124" s="9">
        <f t="shared" si="7"/>
        <v>1517</v>
      </c>
      <c r="G124" s="9">
        <f t="shared" si="7"/>
        <v>170</v>
      </c>
      <c r="H124" s="9">
        <f t="shared" si="7"/>
        <v>385</v>
      </c>
    </row>
    <row r="125" spans="1:8">
      <c r="A125" s="12">
        <v>43220</v>
      </c>
      <c r="B125" s="13">
        <v>593</v>
      </c>
      <c r="C125" s="9">
        <f t="shared" si="6"/>
        <v>6666.9030120274683</v>
      </c>
      <c r="D125" s="9">
        <f t="shared" si="4"/>
        <v>3460.9030120274683</v>
      </c>
      <c r="E125" s="9">
        <f t="shared" si="5"/>
        <v>593</v>
      </c>
      <c r="F125" s="9">
        <f t="shared" si="7"/>
        <v>1096</v>
      </c>
      <c r="G125" s="9">
        <f t="shared" si="7"/>
        <v>1517</v>
      </c>
      <c r="H125" s="9">
        <f t="shared" si="7"/>
        <v>170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2021-07-15T13:26:13Z</dcterms:created>
  <dcterms:modified xsi:type="dcterms:W3CDTF">2021-07-15T13:26:52Z</dcterms:modified>
</cp:coreProperties>
</file>